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ark.sharepoint.com/teams/EECS-EECS-UndergraduateRecords/Shared Documents/EECS - Undergraduate Records/ELEG Ugrad (2024 and before)/UnderGrad_Curriculum_Committee/UG Handbook/"/>
    </mc:Choice>
  </mc:AlternateContent>
  <xr:revisionPtr revIDLastSave="239" documentId="8_{26A301FC-AEA4-46CF-9312-1988438E76AE}" xr6:coauthVersionLast="47" xr6:coauthVersionMax="47" xr10:uidLastSave="{8E174712-7A8C-4FE5-B6BA-02E3E5680399}"/>
  <bookViews>
    <workbookView xWindow="28680" yWindow="-120" windowWidth="21840" windowHeight="13140" xr2:uid="{00000000-000D-0000-FFFF-FFFF00000000}"/>
  </bookViews>
  <sheets>
    <sheet name="Sheet1" sheetId="1" r:id="rId1"/>
    <sheet name="Sheet2" sheetId="2" r:id="rId2"/>
  </sheets>
  <definedNames>
    <definedName name="Economics">Sheet2!$A$7:$A$9</definedName>
    <definedName name="ELEGTechELective">Sheet2!$K$2:$K$3</definedName>
    <definedName name="EngSciTech">Sheet2!$K$13:$K$30</definedName>
    <definedName name="FineARts">Sheet2!#REF!</definedName>
    <definedName name="FreshmanScience">Sheet2!$A$12:$A$14</definedName>
    <definedName name="FreshmanScienceClass">Sheet2!$A$12:$A$13</definedName>
    <definedName name="FreshmanScienceLab">Sheet2!$A$16</definedName>
    <definedName name="GRADE">Sheet2!$K$20:$K$25</definedName>
    <definedName name="History">Sheet2!$A$2:$A$4</definedName>
    <definedName name="History_Political_Science_Elective" comment="This is a drop down box selection">Sheet1!#REF!</definedName>
    <definedName name="Humanities">Sheet2!$E$1:$E$3</definedName>
    <definedName name="MathSciTech">Sheet2!$M$2:$M$11</definedName>
    <definedName name="_xlnm.Print_Area" localSheetId="0">Sheet1!$A$2:$M$73</definedName>
    <definedName name="SciTech">Sheet2!$K$13:$K$15</definedName>
    <definedName name="SocialSciences">Sheet2!$I$2:$I$24</definedName>
    <definedName name="SophomoreScienceClass">Sheet2!$A$19:$A$21</definedName>
    <definedName name="SophomoreScienceLab">Sheet2!$A$25:$A$27</definedName>
    <definedName name="SophSciElective">Sheet2!$A$19:$A$22</definedName>
    <definedName name="Tech">Sheet2!$K$6:$K$11</definedName>
    <definedName name="TechElec">Sheet2!$K$20:$K$23</definedName>
    <definedName name="TechElective">Sheet2!$K$2:$K$3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" l="1"/>
  <c r="K28" i="1"/>
  <c r="K27" i="1"/>
  <c r="K26" i="1"/>
  <c r="D28" i="1"/>
  <c r="D27" i="1"/>
  <c r="D26" i="1"/>
  <c r="K16" i="1"/>
  <c r="K14" i="1"/>
  <c r="D14" i="1"/>
  <c r="D15" i="1"/>
  <c r="D13" i="1"/>
  <c r="K55" i="1" l="1"/>
  <c r="K54" i="1"/>
  <c r="K53" i="1"/>
  <c r="J61" i="1" l="1"/>
  <c r="K15" i="1" l="1"/>
  <c r="D54" i="1"/>
  <c r="K41" i="1"/>
  <c r="D41" i="1"/>
  <c r="D56" i="1"/>
  <c r="D55" i="1"/>
  <c r="K43" i="1"/>
  <c r="K42" i="1"/>
  <c r="D43" i="1"/>
  <c r="K59" i="1" l="1"/>
  <c r="K60" i="1"/>
  <c r="K5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E97ED29-74DC-4764-BE54-8D748393FCEC}" keepAlive="1" name="Query - Table2" description="Connection to the 'Table2' query in the workbook." type="5" refreshedVersion="0" background="1" saveData="1">
    <dbPr connection="Provider=Microsoft.Mashup.OleDb.1;Data Source=$Workbook$;Location=Table2;Extended Properties=&quot;&quot;" command="SELECT * FROM [Table2]"/>
  </connection>
  <connection id="2" xr16:uid="{0DBC81A5-53BD-4500-8B2B-1AF27164EA5D}" keepAlive="1" name="Query - Table2 (2)" description="Connection to the 'Table2 (2)' query in the workbook." type="5" refreshedVersion="0" background="1" saveData="1">
    <dbPr connection="Provider=Microsoft.Mashup.OleDb.1;Data Source=$Workbook$;Location=&quot;Table2 (2)&quot;;Extended Properties=&quot;&quot;" command="SELECT * FROM [Table2 (2)]"/>
  </connection>
</connections>
</file>

<file path=xl/sharedStrings.xml><?xml version="1.0" encoding="utf-8"?>
<sst xmlns="http://schemas.openxmlformats.org/spreadsheetml/2006/main" count="303" uniqueCount="224">
  <si>
    <t>Fall Semester</t>
  </si>
  <si>
    <t>Spring Semester</t>
  </si>
  <si>
    <t>ELEG Technical Elective</t>
  </si>
  <si>
    <t>FRESHMAN YEAR</t>
  </si>
  <si>
    <t>SOPHOMORE YEAR</t>
  </si>
  <si>
    <t>JUNIOR YEAR</t>
  </si>
  <si>
    <t>SENIOR YEAR</t>
  </si>
  <si>
    <t>Lower Level Fine Arts Elective</t>
  </si>
  <si>
    <t>Lower Level Humanities Elective</t>
  </si>
  <si>
    <t>Lower Level Social Science Elective</t>
  </si>
  <si>
    <t>Math/Science/Technical Elective</t>
  </si>
  <si>
    <t>NAME</t>
  </si>
  <si>
    <t>Sem</t>
  </si>
  <si>
    <t>Sophomore Science Elective Class</t>
  </si>
  <si>
    <t>Sophomore Science Elective Lab</t>
  </si>
  <si>
    <t>NOTES</t>
  </si>
  <si>
    <t>STUDENT ID NUMBER</t>
  </si>
  <si>
    <t>History/Political Science Elective</t>
  </si>
  <si>
    <t>Economics Elective</t>
  </si>
  <si>
    <t>HUMN 1114H</t>
  </si>
  <si>
    <t>Pre-Req</t>
  </si>
  <si>
    <t>Co-Req</t>
  </si>
  <si>
    <t>GR</t>
  </si>
  <si>
    <t>Faculty Signature:</t>
  </si>
  <si>
    <t>Date:</t>
  </si>
  <si>
    <t>Student Signature:</t>
  </si>
  <si>
    <t>Technical Elective*</t>
  </si>
  <si>
    <t>*CSCE 2014 Programming II and CSCE 2214 Computer Organization are allowable non-ELEG technical electives</t>
  </si>
  <si>
    <t>*3000 or above level courses in Math, Engineering, or the science after the approval of an ELEG advisor; histor courses in the Math and the sciences (e.g., MATH 3133) are not eligible for technical elective credit.</t>
  </si>
  <si>
    <t>*Students cannot use ELEG 3903, ELEG 3913, or ELEG 3933 to mee this requirement.</t>
  </si>
  <si>
    <t>Number of "D" Hours</t>
  </si>
  <si>
    <t>TOTAL NUMBER OF "D" HOURS</t>
  </si>
  <si>
    <t>A</t>
  </si>
  <si>
    <t>B</t>
  </si>
  <si>
    <t>C</t>
  </si>
  <si>
    <t>D</t>
  </si>
  <si>
    <t>TR</t>
  </si>
  <si>
    <t>CR</t>
  </si>
  <si>
    <t>Transfer and Credit Hours</t>
  </si>
  <si>
    <t>University Credits</t>
  </si>
  <si>
    <t>Universtiy Credits</t>
  </si>
  <si>
    <t>TOTAL UNIVERSITY CREDIT HOURS</t>
  </si>
  <si>
    <t>TOTAL TRANSFER AND CREDIT HOURS</t>
  </si>
  <si>
    <t>indicates drop down box selection</t>
  </si>
  <si>
    <t>indicates pre-Req</t>
  </si>
  <si>
    <t>indicates Co/Pre-Req</t>
  </si>
  <si>
    <t>Engineering Science OR Technical Elective*</t>
  </si>
  <si>
    <t>Did you enrol before Fall 2014?</t>
  </si>
  <si>
    <t>Yes</t>
  </si>
  <si>
    <t>No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</si>
  <si>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</si>
  <si>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</si>
  <si>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</si>
  <si>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</si>
  <si>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</si>
  <si>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</si>
  <si>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</si>
  <si>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</si>
  <si>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</si>
  <si>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</si>
  <si>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</si>
  <si>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</si>
  <si>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</si>
  <si>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Other Technical Elective</t>
  </si>
  <si>
    <t>Huminities</t>
  </si>
  <si>
    <t>Social 1</t>
  </si>
  <si>
    <t>social 2</t>
  </si>
  <si>
    <t>Fine Arts</t>
  </si>
  <si>
    <t>GNEG 11101 Intro to Engineering I</t>
  </si>
  <si>
    <t>GNEG 11101</t>
  </si>
  <si>
    <t>MATH 24004 Calculus I</t>
  </si>
  <si>
    <t>MATH 24004</t>
  </si>
  <si>
    <t>CHEM 14103 University Chemistry I</t>
  </si>
  <si>
    <t>PHYS 20304 University Physics I</t>
  </si>
  <si>
    <t>PHYS 20304</t>
  </si>
  <si>
    <t>ENGL 10103 Composition I</t>
  </si>
  <si>
    <t>ENGL 10103</t>
  </si>
  <si>
    <t>GNEG 11201 Intro to Engineering II</t>
  </si>
  <si>
    <t>MATH 25004 Calculus II</t>
  </si>
  <si>
    <t>MATH 25004</t>
  </si>
  <si>
    <t xml:space="preserve">ELEG 21003 Electric Circuits I </t>
  </si>
  <si>
    <t>ELEG 21003</t>
  </si>
  <si>
    <t>PHYS 20404 University Physics II</t>
  </si>
  <si>
    <t>ELEG 21001 Electric Circuits I Lab</t>
  </si>
  <si>
    <t>MATH 25004 ELEG 21001</t>
  </si>
  <si>
    <t>MATH 25804</t>
  </si>
  <si>
    <t>MATH 25804 Differential Equations</t>
  </si>
  <si>
    <t>ELEG 29004 Digital Design w/ Lab</t>
  </si>
  <si>
    <t>ELEG 29004</t>
  </si>
  <si>
    <t>CSCE 20004 Programming Foundations I</t>
  </si>
  <si>
    <t>ELEG 21103</t>
  </si>
  <si>
    <t xml:space="preserve">ELEG 21103 Electric Circuits II </t>
  </si>
  <si>
    <t>ELEG 21101 Electric Circuits II Lab</t>
  </si>
  <si>
    <t>MATH 25804 ELEG 21101</t>
  </si>
  <si>
    <t>MATH 26004 Calculus III</t>
  </si>
  <si>
    <t>MATH26004</t>
  </si>
  <si>
    <t>MATH 26004</t>
  </si>
  <si>
    <t>ELEG 31204</t>
  </si>
  <si>
    <t>ELEG 31204 System &amp; Signal Analysis (With Lab)</t>
  </si>
  <si>
    <t>PHYS 20404</t>
  </si>
  <si>
    <t>ELEG 21101</t>
  </si>
  <si>
    <t>ELEG 37004 Applied Electromagnetics (With Lab)</t>
  </si>
  <si>
    <t>ELEG 39204 Microprocessor System Design (With Lab)</t>
  </si>
  <si>
    <t>ELEG 32103</t>
  </si>
  <si>
    <t xml:space="preserve">ELEG 32103 Electronics I </t>
  </si>
  <si>
    <t>ELEG 32101</t>
  </si>
  <si>
    <t>ELEG 32203</t>
  </si>
  <si>
    <t xml:space="preserve">ELEG 32203 Electronics II </t>
  </si>
  <si>
    <t>ELEG 32201</t>
  </si>
  <si>
    <t>ELEG 32201 Electronics II Lab</t>
  </si>
  <si>
    <t>ELEG 32101 Electroincs I Lab</t>
  </si>
  <si>
    <t>ELEG 33004 Energy Systems (With Lab)</t>
  </si>
  <si>
    <t>ELEG 31403 Probability &amp; Stochastic Processes</t>
  </si>
  <si>
    <t xml:space="preserve"> </t>
  </si>
  <si>
    <t>ELEG 40603 Electrical Engineering Design I</t>
  </si>
  <si>
    <t>ELEG 40701 Electrical Engineering Design II</t>
  </si>
  <si>
    <t>HIST 20003</t>
  </si>
  <si>
    <t>HIST 20103</t>
  </si>
  <si>
    <t>PLSC 20003</t>
  </si>
  <si>
    <t>ECON 21003</t>
  </si>
  <si>
    <t>ECON 22003</t>
  </si>
  <si>
    <t>ECON 21403</t>
  </si>
  <si>
    <t>CLST 10003</t>
  </si>
  <si>
    <t>CLST 100H3</t>
  </si>
  <si>
    <t>CLST 10103</t>
  </si>
  <si>
    <t>HUMN 112H4</t>
  </si>
  <si>
    <t>PHIL 20003</t>
  </si>
  <si>
    <t>PHIL 200H3</t>
  </si>
  <si>
    <t>PHIL 21003</t>
  </si>
  <si>
    <t>ANTH 10203</t>
  </si>
  <si>
    <t>COMM 10203</t>
  </si>
  <si>
    <t>HDFS 14003</t>
  </si>
  <si>
    <t>HDFS 24103</t>
  </si>
  <si>
    <t>HIST 11193</t>
  </si>
  <si>
    <t>HIST 119H3</t>
  </si>
  <si>
    <t>HIST 11293</t>
  </si>
  <si>
    <t>HIST 112H3</t>
  </si>
  <si>
    <t>HIST 20903</t>
  </si>
  <si>
    <t>HUMN 211H4</t>
  </si>
  <si>
    <t>INST 20103</t>
  </si>
  <si>
    <t>INST 28103</t>
  </si>
  <si>
    <t>INST 281H3</t>
  </si>
  <si>
    <t>PLSC 2100</t>
  </si>
  <si>
    <t>PLSC 28103</t>
  </si>
  <si>
    <t>PLSC 281H3</t>
  </si>
  <si>
    <t>RESM 28503</t>
  </si>
  <si>
    <t>SOCI 20103</t>
  </si>
  <si>
    <t>SOCI 201H3</t>
  </si>
  <si>
    <t>AGEC11003</t>
  </si>
  <si>
    <t>AGEC21003</t>
  </si>
  <si>
    <t>ANTH10203</t>
  </si>
  <si>
    <t>COMM10203</t>
  </si>
  <si>
    <t>ECON21003</t>
  </si>
  <si>
    <t>ECON22003</t>
  </si>
  <si>
    <t>ECON24103</t>
  </si>
  <si>
    <t>EDST20003</t>
  </si>
  <si>
    <t>HDFS14003</t>
  </si>
  <si>
    <t>HDFS24103</t>
  </si>
  <si>
    <t>HDFS26003</t>
  </si>
  <si>
    <t>HIST11193</t>
  </si>
  <si>
    <t>HIST119H3</t>
  </si>
  <si>
    <t>HIST11293</t>
  </si>
  <si>
    <t>HIST112H3</t>
  </si>
  <si>
    <t>HIST20003</t>
  </si>
  <si>
    <t>HIST20103</t>
  </si>
  <si>
    <t>HIST20903</t>
  </si>
  <si>
    <t>HUMN111H4</t>
  </si>
  <si>
    <t>HUMN211H4</t>
  </si>
  <si>
    <t>INST20103</t>
  </si>
  <si>
    <t>INST28103</t>
  </si>
  <si>
    <t>INST281H3</t>
  </si>
  <si>
    <t>PLSC20003</t>
  </si>
  <si>
    <t>PLSC20103</t>
  </si>
  <si>
    <t>PLSC28103</t>
  </si>
  <si>
    <t>PLSC281H3</t>
  </si>
  <si>
    <t>PSYC20003</t>
  </si>
  <si>
    <t>RESM28503</t>
  </si>
  <si>
    <t>SOCI20103</t>
  </si>
  <si>
    <t>SOCI20103H</t>
  </si>
  <si>
    <t>ARCH10003</t>
  </si>
  <si>
    <t>ARHS10003</t>
  </si>
  <si>
    <t>COMM10003</t>
  </si>
  <si>
    <t>DANC10003</t>
  </si>
  <si>
    <t>LARC10003</t>
  </si>
  <si>
    <t>MUSC 10003</t>
  </si>
  <si>
    <t>MUSC 100H3</t>
  </si>
  <si>
    <t>MUSC 10103</t>
  </si>
  <si>
    <t>MUSC 101H3</t>
  </si>
  <si>
    <t>MUSC 13303</t>
  </si>
  <si>
    <t>THTR10003</t>
  </si>
  <si>
    <t>THTR10103</t>
  </si>
  <si>
    <t>THTR101H3</t>
  </si>
  <si>
    <t>Most ELEG 40000</t>
  </si>
  <si>
    <t>Most ELEG 50000</t>
  </si>
  <si>
    <t>MEEG 20103</t>
  </si>
  <si>
    <t>MEEG 23003</t>
  </si>
  <si>
    <t>MEEG 24003</t>
  </si>
  <si>
    <t>CHEG 23103</t>
  </si>
  <si>
    <t>INEG 24103</t>
  </si>
  <si>
    <t>BIOL 10103/10101</t>
  </si>
  <si>
    <t>CHEM 14203/14201</t>
  </si>
  <si>
    <t>CHEM 35004</t>
  </si>
  <si>
    <t>CHEM 36053</t>
  </si>
  <si>
    <t>MATH 30803</t>
  </si>
  <si>
    <t>MATH 44403</t>
  </si>
  <si>
    <t>MEEG 27003</t>
  </si>
  <si>
    <t>PHYS 35404</t>
  </si>
  <si>
    <t>STAT 30043</t>
  </si>
  <si>
    <t>PHYS 36103</t>
  </si>
  <si>
    <t>CHEM 14203</t>
  </si>
  <si>
    <t>PHYS 20504</t>
  </si>
  <si>
    <t>BIOL 24101</t>
  </si>
  <si>
    <t>CHEM 14201</t>
  </si>
  <si>
    <t>BIOL 10101</t>
  </si>
  <si>
    <t>GEOS 11101</t>
  </si>
  <si>
    <t>BIOL 10103</t>
  </si>
  <si>
    <t>BIOL 24103</t>
  </si>
  <si>
    <t>GEOS 11103</t>
  </si>
  <si>
    <r>
      <t>Advising Form for 2024-2025 EE Plan of Study</t>
    </r>
    <r>
      <rPr>
        <b/>
        <sz val="12"/>
        <color theme="1"/>
        <rFont val="Calibri"/>
        <family val="2"/>
        <scheme val="minor"/>
      </rPr>
      <t xml:space="preserve"> </t>
    </r>
  </si>
  <si>
    <t>ENGL 10303 Composition II</t>
  </si>
  <si>
    <t>*Students who have (1) Talked to the departmental co-op coordinator, Robert Saunders, about the intention of taking three GNEG 3811 courses for 3 hours of non-ELEG technical electives, and (2) The grades in these courses were A or B, may get credit for three hours of non-ELEG technical electives. Please consult the department regarding this if you have any further questions.</t>
  </si>
  <si>
    <t>3</t>
  </si>
  <si>
    <t>ELEG 40603</t>
  </si>
  <si>
    <t>ELEG 39204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</si>
</sst>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49" fontId="1" fillId="2" borderId="0" xfId="0" applyNumberFormat="1" applyFont="1" applyFill="1" applyAlignment="1" applyProtection="1">
      <alignment horizontal="left"/>
      <protection locked="0"/>
    </xf>
    <xf numFmtId="49" fontId="1" fillId="3" borderId="0" xfId="0" applyNumberFormat="1" applyFont="1" applyFill="1" applyAlignment="1" applyProtection="1">
      <alignment horizontal="left"/>
      <protection locked="0"/>
    </xf>
    <xf numFmtId="49" fontId="1" fillId="4" borderId="0" xfId="0" applyNumberFormat="1" applyFont="1" applyFill="1" applyAlignment="1" applyProtection="1">
      <alignment horizontal="left"/>
      <protection locked="0"/>
    </xf>
    <xf numFmtId="49" fontId="1" fillId="0" borderId="4" xfId="0" applyNumberFormat="1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49" fontId="1" fillId="0" borderId="7" xfId="0" applyNumberFormat="1" applyFont="1" applyBorder="1" applyAlignment="1" applyProtection="1">
      <alignment horizontal="left"/>
      <protection locked="0"/>
    </xf>
    <xf numFmtId="49" fontId="2" fillId="0" borderId="8" xfId="0" applyNumberFormat="1" applyFont="1" applyBorder="1" applyAlignment="1" applyProtection="1">
      <alignment horizontal="left"/>
      <protection locked="0"/>
    </xf>
    <xf numFmtId="49" fontId="2" fillId="0" borderId="7" xfId="0" applyNumberFormat="1" applyFont="1" applyBorder="1" applyAlignment="1" applyProtection="1">
      <alignment horizontal="left"/>
      <protection locked="0"/>
    </xf>
    <xf numFmtId="49" fontId="2" fillId="2" borderId="8" xfId="0" applyNumberFormat="1" applyFont="1" applyFill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49" fontId="2" fillId="0" borderId="8" xfId="0" applyNumberFormat="1" applyFont="1" applyBorder="1" applyAlignment="1" applyProtection="1">
      <alignment horizontal="left" wrapText="1"/>
      <protection locked="0"/>
    </xf>
    <xf numFmtId="49" fontId="2" fillId="4" borderId="8" xfId="0" applyNumberFormat="1" applyFont="1" applyFill="1" applyBorder="1" applyAlignment="1" applyProtection="1">
      <alignment horizontal="left"/>
      <protection locked="0"/>
    </xf>
    <xf numFmtId="49" fontId="2" fillId="3" borderId="8" xfId="0" applyNumberFormat="1" applyFont="1" applyFill="1" applyBorder="1" applyAlignment="1" applyProtection="1">
      <alignment horizontal="left"/>
      <protection locked="0"/>
    </xf>
    <xf numFmtId="49" fontId="2" fillId="0" borderId="11" xfId="0" applyNumberFormat="1" applyFont="1" applyBorder="1" applyAlignment="1" applyProtection="1">
      <alignment horizontal="left"/>
      <protection locked="0"/>
    </xf>
    <xf numFmtId="49" fontId="2" fillId="2" borderId="11" xfId="0" applyNumberFormat="1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49" fontId="2" fillId="3" borderId="8" xfId="0" applyNumberFormat="1" applyFont="1" applyFill="1" applyBorder="1" applyAlignment="1" applyProtection="1">
      <alignment horizontal="left" wrapText="1"/>
      <protection locked="0"/>
    </xf>
    <xf numFmtId="49" fontId="2" fillId="4" borderId="11" xfId="0" applyNumberFormat="1" applyFont="1" applyFill="1" applyBorder="1" applyProtection="1">
      <protection locked="0"/>
    </xf>
    <xf numFmtId="49" fontId="2" fillId="0" borderId="11" xfId="0" applyNumberFormat="1" applyFont="1" applyBorder="1" applyProtection="1">
      <protection locked="0"/>
    </xf>
    <xf numFmtId="49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49" fontId="2" fillId="2" borderId="4" xfId="0" applyNumberFormat="1" applyFont="1" applyFill="1" applyBorder="1" applyAlignment="1" applyProtection="1">
      <alignment horizontal="left"/>
      <protection locked="0"/>
    </xf>
    <xf numFmtId="49" fontId="2" fillId="3" borderId="7" xfId="0" applyNumberFormat="1" applyFont="1" applyFill="1" applyBorder="1" applyAlignment="1" applyProtection="1">
      <alignment horizontal="left" wrapText="1"/>
      <protection locked="0"/>
    </xf>
    <xf numFmtId="49" fontId="2" fillId="2" borderId="7" xfId="0" applyNumberFormat="1" applyFont="1" applyFill="1" applyBorder="1" applyAlignment="1" applyProtection="1">
      <alignment horizontal="left"/>
      <protection locked="0"/>
    </xf>
    <xf numFmtId="49" fontId="2" fillId="0" borderId="7" xfId="0" applyNumberFormat="1" applyFont="1" applyBorder="1" applyAlignment="1" applyProtection="1">
      <alignment horizontal="left" wrapText="1"/>
      <protection locked="0"/>
    </xf>
    <xf numFmtId="49" fontId="2" fillId="0" borderId="8" xfId="0" applyNumberFormat="1" applyFont="1" applyBorder="1" applyProtection="1">
      <protection locked="0"/>
    </xf>
    <xf numFmtId="49" fontId="2" fillId="3" borderId="4" xfId="0" applyNumberFormat="1" applyFont="1" applyFill="1" applyBorder="1" applyAlignment="1" applyProtection="1">
      <alignment horizontal="left" wrapText="1"/>
      <protection locked="0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Protection="1"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49" fontId="2" fillId="0" borderId="9" xfId="0" applyNumberFormat="1" applyFont="1" applyBorder="1" applyAlignment="1" applyProtection="1">
      <alignment horizontal="left"/>
      <protection locked="0"/>
    </xf>
    <xf numFmtId="49" fontId="2" fillId="4" borderId="11" xfId="0" applyNumberFormat="1" applyFont="1" applyFill="1" applyBorder="1" applyAlignment="1" applyProtection="1">
      <alignment horizontal="left"/>
      <protection locked="0"/>
    </xf>
    <xf numFmtId="49" fontId="2" fillId="4" borderId="8" xfId="0" applyNumberFormat="1" applyFont="1" applyFill="1" applyBorder="1" applyProtection="1">
      <protection locked="0"/>
    </xf>
    <xf numFmtId="1" fontId="2" fillId="0" borderId="1" xfId="0" applyNumberFormat="1" applyFont="1" applyBorder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49" fontId="1" fillId="0" borderId="5" xfId="0" applyNumberFormat="1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>
      <alignment horizontal="center"/>
      <protection locked="0"/>
    </xf>
    <xf numFmtId="49" fontId="1" fillId="0" borderId="6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49" fontId="2" fillId="4" borderId="13" xfId="0" applyNumberFormat="1" applyFont="1" applyFill="1" applyBorder="1" applyAlignment="1">
      <alignment horizontal="left"/>
    </xf>
    <xf numFmtId="49" fontId="2" fillId="5" borderId="13" xfId="0" applyNumberFormat="1" applyFont="1" applyFill="1" applyBorder="1" applyAlignment="1">
      <alignment horizontal="left"/>
    </xf>
    <xf numFmtId="49" fontId="2" fillId="4" borderId="11" xfId="0" applyNumberFormat="1" applyFont="1" applyFill="1" applyBorder="1"/>
    <xf numFmtId="49" fontId="2" fillId="0" borderId="11" xfId="0" applyNumberFormat="1" applyFont="1" applyBorder="1"/>
    <xf numFmtId="49" fontId="2" fillId="0" borderId="11" xfId="0" applyNumberFormat="1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/>
      <protection locked="0"/>
    </xf>
    <xf numFmtId="49" fontId="5" fillId="0" borderId="0" xfId="1" applyNumberFormat="1" applyAlignment="1" applyProtection="1">
      <alignment horizontal="left"/>
      <protection locked="0"/>
    </xf>
    <xf numFmtId="49" fontId="2" fillId="0" borderId="4" xfId="0" applyNumberFormat="1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/>
      <protection locked="0"/>
    </xf>
    <xf numFmtId="49" fontId="2" fillId="0" borderId="8" xfId="0" applyNumberFormat="1" applyFont="1" applyBorder="1" applyAlignment="1" applyProtection="1">
      <alignment horizontal="left"/>
      <protection locked="0"/>
    </xf>
    <xf numFmtId="49" fontId="2" fillId="0" borderId="4" xfId="0" applyNumberFormat="1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49" fontId="2" fillId="0" borderId="7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1" fillId="0" borderId="5" xfId="0" applyNumberFormat="1" applyFont="1" applyBorder="1" applyAlignment="1" applyProtection="1">
      <alignment horizontal="left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49" fontId="1" fillId="0" borderId="6" xfId="0" applyNumberFormat="1" applyFont="1" applyBorder="1" applyAlignment="1" applyProtection="1">
      <alignment horizontal="left"/>
      <protection locked="0"/>
    </xf>
    <xf numFmtId="49" fontId="1" fillId="0" borderId="5" xfId="0" applyNumberFormat="1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>
      <alignment horizontal="center"/>
      <protection locked="0"/>
    </xf>
    <xf numFmtId="49" fontId="1" fillId="0" borderId="6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8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0" formatCode="@"/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0" formatCode="@"/>
      <alignment horizontal="left" vertical="bottom" textRotation="0" wrapText="0" indent="0" justifyLastLine="0" shrinkToFit="0" readingOrder="0"/>
      <protection locked="0" hidden="0"/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0" formatCode="@"/>
      <alignment horizontal="center" vertical="bottom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FF66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2B5526-8426-436E-A07D-FE2ABD4AA55E}" name="Table1" displayName="Table1" ref="A18:M29" totalsRowShown="0" headerRowDxfId="82" dataDxfId="80" headerRowBorderDxfId="81" tableBorderDxfId="79">
  <autoFilter ref="A18:M29" xr:uid="{422B5526-8426-436E-A07D-FE2ABD4AA55E}"/>
  <tableColumns count="13">
    <tableColumn id="1" xr3:uid="{D9917376-3F5E-4205-A794-E418D632B823}" name="Column1" dataDxfId="78"/>
    <tableColumn id="2" xr3:uid="{196891C9-BFB6-4DF9-8080-A39004D47D91}" name="Column2" dataDxfId="77"/>
    <tableColumn id="3" xr3:uid="{10F4DD4B-877A-4A0E-A79D-D203EE17BB6D}" name="Column3" dataDxfId="76"/>
    <tableColumn id="4" xr3:uid="{4A6D77B7-EFA8-4079-9663-61AA1F52A5C0}" name="Column4" dataDxfId="75"/>
    <tableColumn id="5" xr3:uid="{186885F9-EB5C-49EB-9E29-CDFDD1804CBA}" name="Column5" dataDxfId="74"/>
    <tableColumn id="6" xr3:uid="{5FFCB5AC-8F34-419B-A556-2A7ADCA48289}" name="Column6" dataDxfId="73"/>
    <tableColumn id="7" xr3:uid="{619AB137-3989-414D-9DB1-2CBD48AF8BA4}" name="Column7" dataDxfId="72"/>
    <tableColumn id="8" xr3:uid="{76A2AA4A-E0F1-4160-89DE-F8B83C800C0E}" name="Column8" dataDxfId="71"/>
    <tableColumn id="9" xr3:uid="{63FD917E-EAB6-4F4C-9C7B-0FE77554ADCA}" name="Column9" dataDxfId="70"/>
    <tableColumn id="10" xr3:uid="{7992CB90-8A4F-414A-A876-516819FE99A3}" name="Column10" dataDxfId="69"/>
    <tableColumn id="11" xr3:uid="{628A1B68-B984-4532-9D3A-CD849065DFBA}" name="Column11" dataDxfId="68"/>
    <tableColumn id="12" xr3:uid="{173DD892-56C2-44EF-88EE-5D8FD74E281B}" name="Column12" dataDxfId="67"/>
    <tableColumn id="13" xr3:uid="{DD1018FE-95C7-446C-8AE2-6DBB0CE4B558}" name="Column13" dataDxfId="6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5"/>
  <sheetViews>
    <sheetView tabSelected="1" topLeftCell="A22" zoomScale="74" zoomScaleNormal="172" zoomScalePageLayoutView="71" workbookViewId="0">
      <selection activeCell="O25" sqref="O25"/>
    </sheetView>
  </sheetViews>
  <sheetFormatPr defaultColWidth="9.140625" defaultRowHeight="15" x14ac:dyDescent="0.25"/>
  <cols>
    <col min="1" max="2" width="12.85546875" style="3" customWidth="1"/>
    <col min="3" max="3" width="44.5703125" style="3" customWidth="1"/>
    <col min="4" max="7" width="11.7109375" style="3" customWidth="1"/>
    <col min="8" max="8" width="12.85546875" style="3" customWidth="1"/>
    <col min="9" max="9" width="13.28515625" style="3" customWidth="1"/>
    <col min="10" max="10" width="44.5703125" style="3" customWidth="1"/>
    <col min="11" max="11" width="12.28515625" style="3" customWidth="1"/>
    <col min="12" max="13" width="12.7109375" style="3" customWidth="1"/>
    <col min="14" max="16384" width="9.140625" style="2"/>
  </cols>
  <sheetData>
    <row r="1" spans="1:15" ht="39" customHeight="1" x14ac:dyDescent="0.5">
      <c r="A1" s="68" t="s">
        <v>218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5" x14ac:dyDescent="0.25">
      <c r="A2" s="70" t="s">
        <v>11</v>
      </c>
      <c r="B2" s="71"/>
      <c r="C2" s="71"/>
      <c r="D2" s="71"/>
      <c r="E2" s="71"/>
      <c r="F2" s="72"/>
      <c r="G2" s="4"/>
      <c r="H2" s="70" t="s">
        <v>16</v>
      </c>
      <c r="I2" s="71"/>
      <c r="J2" s="71"/>
      <c r="K2" s="71"/>
      <c r="L2" s="71"/>
      <c r="M2" s="72"/>
    </row>
    <row r="3" spans="1:15" x14ac:dyDescent="0.25">
      <c r="B3" s="5"/>
      <c r="C3" s="4" t="s">
        <v>44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spans="1:15" x14ac:dyDescent="0.25">
      <c r="B4" s="6"/>
      <c r="C4" s="4" t="s">
        <v>45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pans="1:15" x14ac:dyDescent="0.25">
      <c r="B5" s="7"/>
      <c r="C5" s="4" t="s">
        <v>43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5" x14ac:dyDescent="0.25">
      <c r="A6" s="73" t="s">
        <v>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5"/>
    </row>
    <row r="7" spans="1:15" x14ac:dyDescent="0.25">
      <c r="A7" s="8" t="s">
        <v>20</v>
      </c>
      <c r="B7" s="8" t="s">
        <v>21</v>
      </c>
      <c r="C7" s="8" t="s">
        <v>0</v>
      </c>
      <c r="D7" s="9">
        <v>15</v>
      </c>
      <c r="E7" s="8" t="s">
        <v>12</v>
      </c>
      <c r="F7" s="8" t="s">
        <v>22</v>
      </c>
      <c r="G7" s="10"/>
      <c r="H7" s="8" t="s">
        <v>20</v>
      </c>
      <c r="I7" s="8" t="s">
        <v>21</v>
      </c>
      <c r="J7" s="8" t="s">
        <v>1</v>
      </c>
      <c r="K7" s="9">
        <v>15</v>
      </c>
      <c r="L7" s="8" t="s">
        <v>12</v>
      </c>
      <c r="M7" s="8" t="s">
        <v>22</v>
      </c>
    </row>
    <row r="8" spans="1:15" ht="15" customHeight="1" x14ac:dyDescent="0.25">
      <c r="A8" s="11"/>
      <c r="B8" s="11"/>
      <c r="C8" s="11" t="s">
        <v>68</v>
      </c>
      <c r="D8" s="11">
        <v>1</v>
      </c>
      <c r="E8" s="11"/>
      <c r="F8" s="11"/>
      <c r="G8" s="12"/>
      <c r="H8" s="13" t="s">
        <v>69</v>
      </c>
      <c r="I8" s="11"/>
      <c r="J8" s="11" t="s">
        <v>77</v>
      </c>
      <c r="K8" s="14">
        <v>1</v>
      </c>
      <c r="L8" s="11"/>
      <c r="M8" s="11"/>
      <c r="O8" s="61"/>
    </row>
    <row r="9" spans="1:15" ht="15" customHeight="1" x14ac:dyDescent="0.25">
      <c r="A9" s="11"/>
      <c r="B9" s="11"/>
      <c r="C9" s="11" t="s">
        <v>70</v>
      </c>
      <c r="D9" s="11">
        <v>4</v>
      </c>
      <c r="E9" s="11"/>
      <c r="F9" s="11"/>
      <c r="G9" s="12"/>
      <c r="H9" s="13" t="s">
        <v>71</v>
      </c>
      <c r="I9" s="15"/>
      <c r="J9" s="11" t="s">
        <v>78</v>
      </c>
      <c r="K9" s="14">
        <v>4</v>
      </c>
      <c r="L9" s="11"/>
      <c r="M9" s="11"/>
    </row>
    <row r="10" spans="1:15" ht="15" customHeight="1" x14ac:dyDescent="0.25">
      <c r="A10" s="11"/>
      <c r="B10" s="11"/>
      <c r="C10" s="11" t="s">
        <v>72</v>
      </c>
      <c r="D10" s="11">
        <v>3</v>
      </c>
      <c r="E10" s="11"/>
      <c r="F10" s="11"/>
      <c r="G10" s="12"/>
      <c r="H10" s="13" t="s">
        <v>71</v>
      </c>
      <c r="I10" s="11"/>
      <c r="J10" s="11" t="s">
        <v>73</v>
      </c>
      <c r="K10" s="14">
        <v>4</v>
      </c>
      <c r="L10" s="11"/>
      <c r="M10" s="11"/>
    </row>
    <row r="11" spans="1:15" ht="15" customHeight="1" x14ac:dyDescent="0.25">
      <c r="A11" s="11"/>
      <c r="B11" s="11"/>
      <c r="C11" s="16" t="s">
        <v>17</v>
      </c>
      <c r="D11" s="14">
        <v>3</v>
      </c>
      <c r="E11" s="11"/>
      <c r="F11" s="11"/>
      <c r="G11" s="12"/>
      <c r="H11" s="19" t="s">
        <v>76</v>
      </c>
      <c r="I11" s="18"/>
      <c r="J11" s="18" t="s">
        <v>219</v>
      </c>
      <c r="K11" s="20">
        <v>3</v>
      </c>
      <c r="L11" s="18"/>
      <c r="M11" s="18"/>
    </row>
    <row r="12" spans="1:15" ht="15" customHeight="1" x14ac:dyDescent="0.25">
      <c r="A12" s="18"/>
      <c r="B12" s="18"/>
      <c r="C12" s="18" t="s">
        <v>75</v>
      </c>
      <c r="D12" s="18">
        <v>3</v>
      </c>
      <c r="E12" s="18"/>
      <c r="F12" s="18"/>
      <c r="G12" s="12"/>
      <c r="H12" s="18"/>
      <c r="I12" s="18"/>
      <c r="J12" s="55" t="s">
        <v>13</v>
      </c>
      <c r="K12" s="56">
        <v>3</v>
      </c>
      <c r="L12" s="18"/>
      <c r="M12" s="18"/>
    </row>
    <row r="13" spans="1:15" ht="15" customHeight="1" x14ac:dyDescent="0.25">
      <c r="C13" s="3" t="s">
        <v>39</v>
      </c>
      <c r="D13" s="3">
        <f>SUMIF(F8:F12,"A",D8:D12)+SUMIF(F8:F12,"B",D8:D12)+SUMIF(F8:F12,"C",D8:D12)+SUMIF(F8:F12,"D",D8:D12)</f>
        <v>0</v>
      </c>
      <c r="H13" s="18"/>
      <c r="I13" s="18"/>
      <c r="J13" s="57" t="s">
        <v>14</v>
      </c>
      <c r="K13" s="58">
        <v>1</v>
      </c>
      <c r="L13" s="18"/>
      <c r="M13" s="18"/>
    </row>
    <row r="14" spans="1:15" ht="15" customHeight="1" x14ac:dyDescent="0.25">
      <c r="C14" s="3" t="s">
        <v>38</v>
      </c>
      <c r="D14" s="3">
        <f>SUMIF(F8:F12,"TR",D8:D12)+SUMIF(F8:F12,"CR",D8:D12)</f>
        <v>0</v>
      </c>
      <c r="H14" s="21"/>
      <c r="J14" s="3" t="s">
        <v>39</v>
      </c>
      <c r="K14" s="3">
        <f>SUMIF(M8:M13,"A",K8:K13)+SUMIF(M8:M13,"B",K8:K13)+SUMIF(M8:M13,"C",K8:K13)+SUMIF(M8:M13,"D",K8:K13)</f>
        <v>0</v>
      </c>
    </row>
    <row r="15" spans="1:15" ht="15" customHeight="1" x14ac:dyDescent="0.25">
      <c r="C15" s="3" t="s">
        <v>30</v>
      </c>
      <c r="D15" s="22">
        <f>SUMIF(F8:F12,"D",D8:D12)</f>
        <v>0</v>
      </c>
      <c r="J15" s="3" t="s">
        <v>38</v>
      </c>
      <c r="K15" s="3">
        <f>SUMIF(M8:M12,"TR",K8:K12)+SUMIF(M8:M12,"CR",K8:K12)</f>
        <v>0</v>
      </c>
    </row>
    <row r="16" spans="1:15" ht="15" customHeight="1" x14ac:dyDescent="0.25">
      <c r="D16" s="22"/>
      <c r="F16" s="22"/>
      <c r="J16" s="3" t="s">
        <v>30</v>
      </c>
      <c r="K16" s="22">
        <f>SUMIF(M8:M13,"D",K8:K13)</f>
        <v>0</v>
      </c>
      <c r="M16" s="22"/>
    </row>
    <row r="18" spans="1:13" x14ac:dyDescent="0.25">
      <c r="A18" s="50" t="s">
        <v>50</v>
      </c>
      <c r="B18" s="51" t="s">
        <v>51</v>
      </c>
      <c r="C18" s="51" t="s">
        <v>52</v>
      </c>
      <c r="D18" s="51" t="s">
        <v>53</v>
      </c>
      <c r="E18" s="51" t="s">
        <v>54</v>
      </c>
      <c r="F18" s="51" t="s">
        <v>55</v>
      </c>
      <c r="G18" s="51" t="s">
        <v>56</v>
      </c>
      <c r="H18" s="51" t="s">
        <v>57</v>
      </c>
      <c r="I18" s="51" t="s">
        <v>58</v>
      </c>
      <c r="J18" s="51" t="s">
        <v>59</v>
      </c>
      <c r="K18" s="51" t="s">
        <v>60</v>
      </c>
      <c r="L18" s="51" t="s">
        <v>61</v>
      </c>
      <c r="M18" s="52" t="s">
        <v>62</v>
      </c>
    </row>
    <row r="19" spans="1:13" x14ac:dyDescent="0.25">
      <c r="A19" s="47" t="s">
        <v>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9"/>
    </row>
    <row r="20" spans="1:13" ht="15" customHeight="1" x14ac:dyDescent="0.25">
      <c r="A20" s="8" t="s">
        <v>20</v>
      </c>
      <c r="B20" s="8" t="s">
        <v>21</v>
      </c>
      <c r="C20" s="8" t="s">
        <v>0</v>
      </c>
      <c r="D20" s="8">
        <v>16</v>
      </c>
      <c r="E20" s="8" t="s">
        <v>12</v>
      </c>
      <c r="F20" s="8" t="s">
        <v>22</v>
      </c>
      <c r="G20" s="4"/>
      <c r="H20" s="8" t="s">
        <v>20</v>
      </c>
      <c r="I20" s="8" t="s">
        <v>21</v>
      </c>
      <c r="J20" s="8" t="s">
        <v>1</v>
      </c>
      <c r="K20" s="8">
        <v>15</v>
      </c>
      <c r="L20" s="8" t="s">
        <v>12</v>
      </c>
      <c r="M20" s="8" t="s">
        <v>22</v>
      </c>
    </row>
    <row r="21" spans="1:13" ht="15" customHeight="1" x14ac:dyDescent="0.25">
      <c r="A21" s="13" t="s">
        <v>74</v>
      </c>
      <c r="B21" s="12"/>
      <c r="C21" s="11" t="s">
        <v>82</v>
      </c>
      <c r="D21" s="14">
        <v>4</v>
      </c>
      <c r="E21" s="12"/>
      <c r="F21" s="12"/>
      <c r="H21" s="12"/>
      <c r="I21" s="12"/>
      <c r="J21" s="12" t="s">
        <v>87</v>
      </c>
      <c r="K21" s="60">
        <v>4</v>
      </c>
      <c r="L21" s="12"/>
      <c r="M21" s="11"/>
    </row>
    <row r="22" spans="1:13" ht="29.25" customHeight="1" x14ac:dyDescent="0.25">
      <c r="A22" s="11"/>
      <c r="B22" s="23" t="s">
        <v>84</v>
      </c>
      <c r="C22" s="11" t="s">
        <v>80</v>
      </c>
      <c r="D22" s="14">
        <v>3</v>
      </c>
      <c r="E22" s="11"/>
      <c r="F22" s="11"/>
      <c r="H22" s="13" t="s">
        <v>71</v>
      </c>
      <c r="I22" s="11"/>
      <c r="J22" s="11" t="s">
        <v>89</v>
      </c>
      <c r="K22" s="11">
        <v>4</v>
      </c>
      <c r="L22" s="11"/>
      <c r="M22" s="11"/>
    </row>
    <row r="23" spans="1:13" ht="31.5" customHeight="1" x14ac:dyDescent="0.25">
      <c r="A23" s="11"/>
      <c r="B23" s="17" t="s">
        <v>81</v>
      </c>
      <c r="C23" s="11" t="s">
        <v>83</v>
      </c>
      <c r="D23" s="14">
        <v>1</v>
      </c>
      <c r="E23" s="11"/>
      <c r="F23" s="11"/>
      <c r="H23" s="13" t="s">
        <v>81</v>
      </c>
      <c r="I23" s="23" t="s">
        <v>93</v>
      </c>
      <c r="J23" s="11" t="s">
        <v>91</v>
      </c>
      <c r="K23" s="14">
        <v>3</v>
      </c>
      <c r="L23" s="11"/>
      <c r="M23" s="11"/>
    </row>
    <row r="24" spans="1:13" ht="15" customHeight="1" x14ac:dyDescent="0.25">
      <c r="A24" s="13" t="s">
        <v>79</v>
      </c>
      <c r="B24" s="15"/>
      <c r="C24" s="11" t="s">
        <v>86</v>
      </c>
      <c r="D24" s="11">
        <v>4</v>
      </c>
      <c r="E24" s="11"/>
      <c r="F24" s="11"/>
      <c r="H24" s="11"/>
      <c r="I24" s="23" t="s">
        <v>90</v>
      </c>
      <c r="J24" s="11" t="s">
        <v>92</v>
      </c>
      <c r="K24" s="14">
        <v>1</v>
      </c>
      <c r="L24" s="11"/>
      <c r="M24" s="11"/>
    </row>
    <row r="25" spans="1:13" ht="15" customHeight="1" x14ac:dyDescent="0.25">
      <c r="A25" s="11"/>
      <c r="B25" s="11"/>
      <c r="C25" s="16" t="s">
        <v>8</v>
      </c>
      <c r="D25" s="11">
        <v>3</v>
      </c>
      <c r="E25" s="11"/>
      <c r="F25" s="11"/>
      <c r="H25" s="19" t="s">
        <v>79</v>
      </c>
      <c r="I25" s="59"/>
      <c r="J25" s="18" t="s">
        <v>94</v>
      </c>
      <c r="K25" s="18">
        <v>4</v>
      </c>
      <c r="L25" s="18"/>
      <c r="M25" s="18"/>
    </row>
    <row r="26" spans="1:13" ht="15" customHeight="1" x14ac:dyDescent="0.25">
      <c r="A26" s="26"/>
      <c r="B26" s="26"/>
      <c r="C26" s="26" t="s">
        <v>39</v>
      </c>
      <c r="D26" s="27">
        <f>SUMIF(F21:F25,"A",D21:D25)+SUMIF(F21:F25,"B",D21:D25)+SUMIF(F21:F25,"C",D21:D25)+SUMIF(F21:F25,"D",D21:D25)</f>
        <v>0</v>
      </c>
      <c r="E26" s="26"/>
      <c r="F26" s="26"/>
      <c r="J26" s="3" t="s">
        <v>39</v>
      </c>
      <c r="K26" s="27">
        <f>SUMIF(M21:M25,"A",K21:K25)+SUMIF(M21:M25,"B",K21:K25)+SUMIF(M21:M25,"C",K21:K25)+SUMIF(M21:M25,"D",K21:K25)</f>
        <v>0</v>
      </c>
    </row>
    <row r="27" spans="1:13" ht="15" customHeight="1" x14ac:dyDescent="0.25">
      <c r="C27" s="3" t="s">
        <v>38</v>
      </c>
      <c r="D27" s="3">
        <f>SUMIF(F21:F25,"TR",D21:D25)+SUMIF(F21:F25,"CR",D21:D25)</f>
        <v>0</v>
      </c>
      <c r="J27" s="3" t="s">
        <v>38</v>
      </c>
      <c r="K27" s="3">
        <f>SUMIF(M21:M25,"TR",K21:K25)+SUMIF(M21:M25,"CR",K21:K25)</f>
        <v>0</v>
      </c>
    </row>
    <row r="28" spans="1:13" x14ac:dyDescent="0.25">
      <c r="C28" s="3" t="s">
        <v>30</v>
      </c>
      <c r="D28" s="22">
        <f>SUMIF(F21:F25,"D",D21:D25)</f>
        <v>0</v>
      </c>
      <c r="F28" s="22"/>
      <c r="J28" s="3" t="s">
        <v>30</v>
      </c>
      <c r="K28" s="22">
        <f>SUMIF(M21:M25,"D",K21:K25)</f>
        <v>0</v>
      </c>
    </row>
    <row r="30" spans="1:13" x14ac:dyDescent="0.25">
      <c r="A30" s="76" t="s">
        <v>5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8"/>
    </row>
    <row r="31" spans="1:13" ht="15" customHeight="1" x14ac:dyDescent="0.25">
      <c r="A31" s="8" t="s">
        <v>20</v>
      </c>
      <c r="B31" s="8" t="s">
        <v>21</v>
      </c>
      <c r="C31" s="8" t="s">
        <v>0</v>
      </c>
      <c r="D31" s="8">
        <v>16</v>
      </c>
      <c r="E31" s="8" t="s">
        <v>12</v>
      </c>
      <c r="F31" s="8" t="s">
        <v>22</v>
      </c>
      <c r="G31" s="10"/>
      <c r="H31" s="8" t="s">
        <v>20</v>
      </c>
      <c r="I31" s="8" t="s">
        <v>21</v>
      </c>
      <c r="J31" s="8" t="s">
        <v>1</v>
      </c>
      <c r="K31" s="8">
        <v>17</v>
      </c>
      <c r="L31" s="8" t="s">
        <v>12</v>
      </c>
      <c r="M31" s="8" t="s">
        <v>22</v>
      </c>
    </row>
    <row r="32" spans="1:13" ht="15" customHeight="1" x14ac:dyDescent="0.25">
      <c r="A32" s="13" t="s">
        <v>81</v>
      </c>
      <c r="B32" s="23" t="s">
        <v>85</v>
      </c>
      <c r="C32" s="11" t="s">
        <v>98</v>
      </c>
      <c r="D32" s="14">
        <v>4</v>
      </c>
      <c r="E32" s="11"/>
      <c r="F32" s="11"/>
      <c r="G32" s="12"/>
      <c r="H32" s="11"/>
      <c r="I32" s="18"/>
      <c r="J32" s="16" t="s">
        <v>10</v>
      </c>
      <c r="K32" s="11">
        <v>3</v>
      </c>
      <c r="L32" s="11"/>
      <c r="M32" s="11"/>
    </row>
    <row r="33" spans="1:13" ht="15" customHeight="1" x14ac:dyDescent="0.25">
      <c r="A33" s="11"/>
      <c r="B33" s="23" t="s">
        <v>100</v>
      </c>
      <c r="C33" s="64"/>
      <c r="D33" s="66"/>
      <c r="E33" s="64"/>
      <c r="F33" s="64"/>
      <c r="G33" s="12"/>
      <c r="H33" s="13" t="s">
        <v>103</v>
      </c>
      <c r="I33" s="29"/>
      <c r="J33" s="64"/>
      <c r="K33" s="66"/>
      <c r="L33" s="64"/>
      <c r="M33" s="64"/>
    </row>
    <row r="34" spans="1:13" ht="15" hidden="1" customHeight="1" x14ac:dyDescent="0.25">
      <c r="A34" s="53"/>
      <c r="B34" s="29" t="s">
        <v>95</v>
      </c>
      <c r="C34" s="67"/>
      <c r="D34" s="67"/>
      <c r="E34" s="67"/>
      <c r="F34" s="67"/>
      <c r="G34" s="12"/>
      <c r="H34" s="30" t="s">
        <v>85</v>
      </c>
      <c r="I34" s="31"/>
      <c r="J34" s="67"/>
      <c r="K34" s="67"/>
      <c r="L34" s="67"/>
      <c r="M34" s="67"/>
    </row>
    <row r="35" spans="1:13" ht="15" customHeight="1" x14ac:dyDescent="0.25">
      <c r="A35" s="12"/>
      <c r="B35" s="29" t="s">
        <v>105</v>
      </c>
      <c r="C35" s="67"/>
      <c r="D35" s="67"/>
      <c r="E35" s="67"/>
      <c r="F35" s="67"/>
      <c r="G35" s="12"/>
      <c r="H35" s="30" t="s">
        <v>90</v>
      </c>
      <c r="I35" s="29" t="s">
        <v>113</v>
      </c>
      <c r="J35" s="67"/>
      <c r="K35" s="67"/>
      <c r="L35" s="67"/>
      <c r="M35" s="67"/>
    </row>
    <row r="36" spans="1:13" ht="15" customHeight="1" x14ac:dyDescent="0.25">
      <c r="A36" s="12"/>
      <c r="B36" s="33" t="s">
        <v>96</v>
      </c>
      <c r="C36" s="53" t="s">
        <v>104</v>
      </c>
      <c r="D36" s="53" t="s">
        <v>221</v>
      </c>
      <c r="E36" s="53"/>
      <c r="F36" s="53"/>
      <c r="G36" s="12"/>
      <c r="H36" s="28" t="s">
        <v>85</v>
      </c>
      <c r="I36" s="33" t="s">
        <v>108</v>
      </c>
      <c r="J36" s="53" t="s">
        <v>107</v>
      </c>
      <c r="K36" s="53" t="s">
        <v>221</v>
      </c>
      <c r="L36" s="53"/>
      <c r="M36" s="53"/>
    </row>
    <row r="37" spans="1:13" ht="15" customHeight="1" x14ac:dyDescent="0.25">
      <c r="A37" s="11"/>
      <c r="B37" s="29" t="s">
        <v>103</v>
      </c>
      <c r="C37" s="12" t="s">
        <v>110</v>
      </c>
      <c r="D37" s="60">
        <v>1</v>
      </c>
      <c r="E37" s="12"/>
      <c r="F37" s="12"/>
      <c r="G37" s="12"/>
      <c r="H37" s="53"/>
      <c r="I37" s="29" t="s">
        <v>106</v>
      </c>
      <c r="J37" s="12" t="s">
        <v>109</v>
      </c>
      <c r="K37" s="60">
        <v>1</v>
      </c>
      <c r="L37" s="12"/>
      <c r="M37" s="12"/>
    </row>
    <row r="38" spans="1:13" ht="15" customHeight="1" x14ac:dyDescent="0.25">
      <c r="A38" s="30" t="s">
        <v>90</v>
      </c>
      <c r="B38" s="23" t="s">
        <v>99</v>
      </c>
      <c r="C38" s="64" t="s">
        <v>101</v>
      </c>
      <c r="D38" s="64">
        <v>4</v>
      </c>
      <c r="E38" s="64"/>
      <c r="F38" s="64"/>
      <c r="G38" s="12"/>
      <c r="H38" s="13" t="s">
        <v>90</v>
      </c>
      <c r="I38" s="11"/>
      <c r="J38" s="32" t="s">
        <v>111</v>
      </c>
      <c r="K38" s="32">
        <v>4</v>
      </c>
      <c r="L38" s="32"/>
      <c r="M38" s="32"/>
    </row>
    <row r="39" spans="1:13" ht="15" customHeight="1" x14ac:dyDescent="0.25">
      <c r="A39" s="30"/>
      <c r="B39" s="33" t="s">
        <v>96</v>
      </c>
      <c r="C39" s="65"/>
      <c r="D39" s="65"/>
      <c r="E39" s="65"/>
      <c r="F39" s="65"/>
      <c r="G39" s="12"/>
      <c r="H39" s="11"/>
      <c r="I39" s="34" t="s">
        <v>97</v>
      </c>
      <c r="J39" s="11" t="s">
        <v>112</v>
      </c>
      <c r="K39" s="11">
        <v>3</v>
      </c>
      <c r="L39" s="11"/>
      <c r="M39" s="11"/>
    </row>
    <row r="40" spans="1:13" ht="15" customHeight="1" x14ac:dyDescent="0.25">
      <c r="A40" s="11"/>
      <c r="B40" s="17" t="s">
        <v>88</v>
      </c>
      <c r="C40" s="11" t="s">
        <v>102</v>
      </c>
      <c r="D40" s="11">
        <v>4</v>
      </c>
      <c r="E40" s="11"/>
      <c r="F40" s="11"/>
      <c r="G40" s="35"/>
      <c r="H40" s="18"/>
      <c r="I40" s="18"/>
      <c r="J40" s="24" t="s">
        <v>9</v>
      </c>
      <c r="K40" s="25">
        <v>3</v>
      </c>
      <c r="L40" s="25"/>
      <c r="M40" s="25"/>
    </row>
    <row r="41" spans="1:13" ht="15" customHeight="1" x14ac:dyDescent="0.25">
      <c r="A41" s="26"/>
      <c r="B41" s="26"/>
      <c r="C41" s="26" t="s">
        <v>39</v>
      </c>
      <c r="D41" s="26">
        <f ca="1">SUMIF(F32:G39,"A",D32:D40)+SUMIF(F32:F40,"B",D32:D40)+SUMIF(F32:F40,"C",D32:D40)+SUMIF(F32:G39,"D",D32:D40)</f>
        <v>0</v>
      </c>
      <c r="E41" s="26"/>
      <c r="F41" s="27"/>
      <c r="G41" s="35"/>
      <c r="J41" s="3" t="s">
        <v>39</v>
      </c>
      <c r="K41" s="3">
        <f>SUMIF(M32:M40,"A",K32:K40)+SUMIF(M32:M40,"B",K32:K40)+SUMIF(M32:M40,"C",K32:K40)+SUMIF(M32:M40,"D",K32:K40)</f>
        <v>0</v>
      </c>
    </row>
    <row r="42" spans="1:13" ht="15" customHeight="1" x14ac:dyDescent="0.25">
      <c r="C42" s="3" t="s">
        <v>38</v>
      </c>
      <c r="D42" s="3">
        <f>SUMIF(F32:F40,"TR",D32:D40)+SUMIF(F32:F40,"CR",D32:D40)</f>
        <v>0</v>
      </c>
      <c r="J42" s="3" t="s">
        <v>38</v>
      </c>
      <c r="K42" s="3">
        <f>SUMIF(M32:M40,"TR",K32:K40)+SUMIF(M32:M40,"CR",K32:K40)</f>
        <v>0</v>
      </c>
    </row>
    <row r="43" spans="1:13" x14ac:dyDescent="0.25">
      <c r="C43" s="3" t="s">
        <v>30</v>
      </c>
      <c r="D43" s="22">
        <f>SUMIF(F32:F40,"D",D32:D40)</f>
        <v>0</v>
      </c>
      <c r="J43" s="3" t="s">
        <v>30</v>
      </c>
      <c r="K43" s="22">
        <f>SUMIF(M32:M40,"D",K32:K40)</f>
        <v>0</v>
      </c>
      <c r="M43" s="22"/>
    </row>
    <row r="45" spans="1:13" ht="15" customHeight="1" x14ac:dyDescent="0.25">
      <c r="G45" s="51"/>
      <c r="H45" s="51"/>
      <c r="I45" s="51"/>
      <c r="J45" s="51"/>
      <c r="K45" s="51"/>
      <c r="L45" s="51"/>
      <c r="M45" s="52"/>
    </row>
    <row r="46" spans="1:13" ht="15" customHeight="1" x14ac:dyDescent="0.25">
      <c r="A46" s="50" t="s">
        <v>6</v>
      </c>
      <c r="B46" s="51"/>
      <c r="C46" s="51"/>
      <c r="D46" s="51"/>
      <c r="E46" s="51"/>
      <c r="F46" s="51"/>
      <c r="G46" s="10"/>
      <c r="H46" s="36" t="s">
        <v>20</v>
      </c>
      <c r="I46" s="8" t="s">
        <v>21</v>
      </c>
      <c r="J46" s="8" t="s">
        <v>1</v>
      </c>
      <c r="K46" s="8">
        <v>15</v>
      </c>
      <c r="L46" s="8" t="s">
        <v>12</v>
      </c>
      <c r="M46" s="8" t="s">
        <v>22</v>
      </c>
    </row>
    <row r="47" spans="1:13" ht="15" customHeight="1" x14ac:dyDescent="0.25">
      <c r="A47" s="8" t="s">
        <v>20</v>
      </c>
      <c r="B47" s="8" t="s">
        <v>21</v>
      </c>
      <c r="C47" s="8" t="s">
        <v>0</v>
      </c>
      <c r="D47" s="8">
        <v>16</v>
      </c>
      <c r="E47" s="8" t="s">
        <v>12</v>
      </c>
      <c r="F47" s="8" t="s">
        <v>22</v>
      </c>
      <c r="G47" s="12"/>
      <c r="H47" s="37" t="s">
        <v>222</v>
      </c>
      <c r="I47" s="11"/>
      <c r="J47" s="11" t="s">
        <v>115</v>
      </c>
      <c r="K47" s="14">
        <v>1</v>
      </c>
      <c r="L47" s="11"/>
      <c r="M47" s="11"/>
    </row>
    <row r="48" spans="1:13" ht="15" customHeight="1" x14ac:dyDescent="0.25">
      <c r="A48" s="13" t="s">
        <v>106</v>
      </c>
      <c r="B48" s="15"/>
      <c r="C48" s="11"/>
      <c r="D48" s="14"/>
      <c r="E48" s="11"/>
      <c r="F48" s="11"/>
      <c r="G48" s="12"/>
      <c r="H48" s="38"/>
      <c r="I48" s="11"/>
      <c r="J48" s="16" t="s">
        <v>2</v>
      </c>
      <c r="K48" s="11">
        <v>3</v>
      </c>
      <c r="L48" s="11"/>
      <c r="M48" s="11"/>
    </row>
    <row r="49" spans="1:13" ht="15" customHeight="1" x14ac:dyDescent="0.25">
      <c r="A49" s="28" t="s">
        <v>223</v>
      </c>
      <c r="B49" s="62"/>
      <c r="C49" s="53" t="s">
        <v>114</v>
      </c>
      <c r="D49" s="63">
        <v>3</v>
      </c>
      <c r="E49" s="53"/>
      <c r="F49" s="53"/>
      <c r="G49" s="12"/>
      <c r="H49" s="38"/>
      <c r="I49" s="11"/>
      <c r="J49" s="16" t="s">
        <v>26</v>
      </c>
      <c r="K49" s="11">
        <v>3</v>
      </c>
      <c r="L49" s="11"/>
      <c r="M49" s="11"/>
    </row>
    <row r="50" spans="1:13" ht="15" customHeight="1" x14ac:dyDescent="0.25">
      <c r="A50" s="11"/>
      <c r="B50" s="11"/>
      <c r="C50" s="16" t="s">
        <v>2</v>
      </c>
      <c r="D50" s="11">
        <v>3</v>
      </c>
      <c r="E50" s="11"/>
      <c r="F50" s="11"/>
      <c r="G50" s="12"/>
      <c r="H50" s="38"/>
      <c r="I50" s="11"/>
      <c r="J50" s="16" t="s">
        <v>26</v>
      </c>
      <c r="K50" s="11">
        <v>3</v>
      </c>
      <c r="L50" s="11"/>
      <c r="M50" s="11"/>
    </row>
    <row r="51" spans="1:13" ht="15" customHeight="1" x14ac:dyDescent="0.25">
      <c r="A51" s="11"/>
      <c r="B51" s="11"/>
      <c r="C51" s="16" t="s">
        <v>2</v>
      </c>
      <c r="D51" s="11">
        <v>3</v>
      </c>
      <c r="E51" s="11"/>
      <c r="F51" s="11"/>
      <c r="G51" s="12"/>
      <c r="H51" s="18"/>
      <c r="I51" s="11"/>
      <c r="J51" s="16" t="s">
        <v>9</v>
      </c>
      <c r="K51" s="11">
        <v>3</v>
      </c>
      <c r="L51" s="11"/>
      <c r="M51" s="11"/>
    </row>
    <row r="52" spans="1:13" ht="15" customHeight="1" x14ac:dyDescent="0.25">
      <c r="A52" s="11"/>
      <c r="B52" s="11"/>
      <c r="C52" s="16" t="s">
        <v>46</v>
      </c>
      <c r="D52" s="11">
        <v>3</v>
      </c>
      <c r="E52" s="11"/>
      <c r="F52" s="11"/>
      <c r="H52" s="11"/>
      <c r="I52" s="11"/>
      <c r="J52" s="40" t="s">
        <v>7</v>
      </c>
      <c r="K52" s="32">
        <v>3</v>
      </c>
      <c r="L52" s="32"/>
      <c r="M52" s="32"/>
    </row>
    <row r="53" spans="1:13" ht="15" customHeight="1" x14ac:dyDescent="0.25">
      <c r="A53" s="18"/>
      <c r="B53" s="18"/>
      <c r="C53" s="39" t="s">
        <v>18</v>
      </c>
      <c r="D53" s="18">
        <v>3</v>
      </c>
      <c r="E53" s="18"/>
      <c r="F53" s="18"/>
      <c r="H53" s="26"/>
      <c r="I53" s="26"/>
      <c r="J53" s="26" t="s">
        <v>40</v>
      </c>
      <c r="K53" s="41">
        <f>SUMIF(M47:M52,"A",K47:K52)+SUMIF(M47:M52,"B",K47:K52)+SUMIF(M47:M51,"C",K47:K51)+SUMIF(M47:M51,"D",K47:K51)</f>
        <v>0</v>
      </c>
      <c r="L53" s="26"/>
      <c r="M53" s="27"/>
    </row>
    <row r="54" spans="1:13" ht="15" customHeight="1" x14ac:dyDescent="0.25">
      <c r="C54" s="3" t="s">
        <v>39</v>
      </c>
      <c r="D54" s="3">
        <f>SUMIF(F48:F53,"A",D48:D53)+SUMIF(F48:F53,"B",D48:D53)+SUMIF(F48:F53,"C",D48:D53)+SUMIF(F48:F53,"D",D48:D53)</f>
        <v>0</v>
      </c>
      <c r="J54" s="3" t="s">
        <v>38</v>
      </c>
      <c r="K54" s="42">
        <f>SUMIF(M47:M52,"TR",K47:K52)+SUMIF(M47:M52,"CR",K47:K52)</f>
        <v>0</v>
      </c>
    </row>
    <row r="55" spans="1:13" ht="15" customHeight="1" x14ac:dyDescent="0.25">
      <c r="C55" s="3" t="s">
        <v>38</v>
      </c>
      <c r="D55" s="3">
        <f>SUMIF(F48:F53,"TR",D48:D53)+SUMIF(F48:F53,"CR",D48:D53)</f>
        <v>0</v>
      </c>
      <c r="J55" s="3" t="s">
        <v>30</v>
      </c>
      <c r="K55" s="22">
        <f>SUMIF(M47:M52,"D",K47:K52)</f>
        <v>0</v>
      </c>
    </row>
    <row r="56" spans="1:13" x14ac:dyDescent="0.25">
      <c r="C56" s="3" t="s">
        <v>30</v>
      </c>
      <c r="D56" s="22">
        <f>SUMIF(F48:F53,"D",D48:D53)</f>
        <v>0</v>
      </c>
      <c r="F56" s="22"/>
    </row>
    <row r="57" spans="1:13" x14ac:dyDescent="0.25">
      <c r="D57" s="22"/>
      <c r="F57" s="22"/>
      <c r="J57" s="3" t="s">
        <v>47</v>
      </c>
      <c r="K57" s="3" t="s">
        <v>49</v>
      </c>
    </row>
    <row r="58" spans="1:13" x14ac:dyDescent="0.25">
      <c r="J58" s="3" t="s">
        <v>42</v>
      </c>
      <c r="K58" s="42">
        <f>SUM(D15,K15,D27,K27,D42,K42,D55,K54)</f>
        <v>0</v>
      </c>
    </row>
    <row r="59" spans="1:13" x14ac:dyDescent="0.25">
      <c r="J59" s="3" t="s">
        <v>41</v>
      </c>
      <c r="K59" s="42">
        <f ca="1">SUM(D13,K14,D26,K26,D41,K41,D54,K53)</f>
        <v>0</v>
      </c>
    </row>
    <row r="60" spans="1:13" x14ac:dyDescent="0.25">
      <c r="J60" s="3" t="s">
        <v>31</v>
      </c>
      <c r="K60" s="42">
        <f>SUM(D16,K16,D28,K28,D43,K43,D56,K55)</f>
        <v>0</v>
      </c>
    </row>
    <row r="61" spans="1:13" x14ac:dyDescent="0.25">
      <c r="J61" s="22" t="str">
        <f>IF(K57="No","ONLY 8 HOURS OF 'D'","Only 15% OF Hours can be 'D'")</f>
        <v>ONLY 8 HOURS OF 'D'</v>
      </c>
      <c r="K61" s="3" t="s">
        <v>49</v>
      </c>
      <c r="L61" s="43"/>
      <c r="M61" s="43"/>
    </row>
    <row r="62" spans="1:13" x14ac:dyDescent="0.25">
      <c r="H62" s="4"/>
      <c r="I62" s="4"/>
      <c r="J62" s="4"/>
      <c r="K62" s="4"/>
      <c r="L62" s="4"/>
      <c r="M62" s="4"/>
    </row>
    <row r="63" spans="1:13" x14ac:dyDescent="0.25">
      <c r="G63" s="44"/>
      <c r="H63" s="44"/>
      <c r="I63" s="44"/>
      <c r="J63" s="44"/>
      <c r="K63" s="44"/>
      <c r="L63" s="44"/>
      <c r="M63" s="44"/>
    </row>
    <row r="64" spans="1:13" x14ac:dyDescent="0.25">
      <c r="A64" s="4" t="s">
        <v>15</v>
      </c>
      <c r="B64" s="4"/>
      <c r="C64" s="4"/>
      <c r="D64" s="4"/>
      <c r="E64" s="4"/>
      <c r="F64" s="4"/>
      <c r="G64" s="44"/>
      <c r="H64" s="44"/>
      <c r="I64" s="44"/>
      <c r="J64" s="44"/>
      <c r="K64" s="44"/>
      <c r="L64" s="44"/>
      <c r="M64" s="44"/>
    </row>
    <row r="65" spans="1:13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</row>
    <row r="66" spans="1:13" x14ac:dyDescent="0.25">
      <c r="A66" s="44"/>
      <c r="B66" s="44"/>
      <c r="C66" s="44"/>
      <c r="D66" s="44"/>
      <c r="E66" s="44"/>
      <c r="F66" s="44"/>
    </row>
    <row r="67" spans="1:13" x14ac:dyDescent="0.25">
      <c r="A67" s="44"/>
      <c r="B67" s="44"/>
      <c r="C67" s="44"/>
      <c r="D67" s="44"/>
      <c r="E67" s="44"/>
      <c r="F67" s="44"/>
    </row>
    <row r="68" spans="1:13" x14ac:dyDescent="0.25">
      <c r="G68" s="44"/>
      <c r="H68" s="44"/>
      <c r="I68" s="44"/>
    </row>
    <row r="69" spans="1:13" ht="30" customHeight="1" x14ac:dyDescent="0.25"/>
    <row r="70" spans="1:13" x14ac:dyDescent="0.25">
      <c r="A70" s="79" t="s">
        <v>23</v>
      </c>
      <c r="B70" s="79"/>
      <c r="C70" s="44"/>
      <c r="E70" s="3" t="s">
        <v>24</v>
      </c>
    </row>
    <row r="71" spans="1:13" ht="12.6" customHeight="1" x14ac:dyDescent="0.25">
      <c r="G71" s="44"/>
      <c r="H71" s="44"/>
      <c r="I71" s="44"/>
    </row>
    <row r="72" spans="1:13" ht="15" customHeight="1" x14ac:dyDescent="0.25"/>
    <row r="73" spans="1:13" ht="30" customHeight="1" x14ac:dyDescent="0.25">
      <c r="A73" s="79" t="s">
        <v>25</v>
      </c>
      <c r="B73" s="79"/>
      <c r="C73" s="44"/>
      <c r="E73" s="3" t="s">
        <v>24</v>
      </c>
      <c r="G73" s="54"/>
      <c r="H73" s="54"/>
      <c r="I73" s="54"/>
      <c r="J73" s="54"/>
      <c r="K73" s="54"/>
      <c r="L73" s="54"/>
      <c r="M73" s="54"/>
    </row>
    <row r="74" spans="1:13" ht="14.45" customHeight="1" x14ac:dyDescent="0.25">
      <c r="G74" s="22"/>
      <c r="H74" s="22"/>
      <c r="I74" s="22"/>
      <c r="J74" s="22"/>
      <c r="K74" s="45"/>
      <c r="L74" s="45"/>
      <c r="M74" s="45"/>
    </row>
    <row r="75" spans="1:13" ht="204.75" x14ac:dyDescent="0.25">
      <c r="A75" s="54" t="s">
        <v>28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</row>
    <row r="76" spans="1:13" x14ac:dyDescent="0.25">
      <c r="A76" s="22" t="s">
        <v>27</v>
      </c>
      <c r="B76" s="22"/>
      <c r="C76" s="22"/>
      <c r="D76" s="22"/>
      <c r="E76" s="22"/>
      <c r="F76" s="22"/>
      <c r="G76" s="22"/>
      <c r="H76" s="22"/>
      <c r="I76" s="22"/>
      <c r="J76" s="22"/>
      <c r="K76" s="45"/>
      <c r="L76" s="45"/>
      <c r="M76" s="45"/>
    </row>
    <row r="77" spans="1:13" ht="396" x14ac:dyDescent="0.25">
      <c r="A77" s="54" t="s">
        <v>220</v>
      </c>
      <c r="B77" s="54"/>
      <c r="C77" s="54"/>
      <c r="D77" s="54"/>
      <c r="E77" s="54"/>
      <c r="F77" s="54"/>
    </row>
    <row r="78" spans="1:13" x14ac:dyDescent="0.25">
      <c r="A78" s="22" t="s">
        <v>29</v>
      </c>
      <c r="B78" s="22"/>
      <c r="C78" s="22"/>
      <c r="D78" s="22"/>
      <c r="E78" s="22"/>
      <c r="F78" s="22"/>
    </row>
    <row r="87" spans="3:13" ht="30" customHeight="1" x14ac:dyDescent="0.25"/>
    <row r="88" spans="3:13" ht="105" customHeight="1" x14ac:dyDescent="0.25"/>
    <row r="89" spans="3:13" ht="30" customHeight="1" x14ac:dyDescent="0.25"/>
    <row r="90" spans="3:13" ht="45" customHeight="1" x14ac:dyDescent="0.25">
      <c r="G90" s="46"/>
      <c r="H90" s="46"/>
      <c r="I90" s="46"/>
      <c r="J90" s="46"/>
      <c r="K90" s="46"/>
      <c r="L90" s="46"/>
      <c r="M90" s="46"/>
    </row>
    <row r="91" spans="3:13" x14ac:dyDescent="0.25">
      <c r="G91" s="46"/>
      <c r="H91" s="46"/>
      <c r="I91" s="46"/>
      <c r="J91" s="46"/>
      <c r="K91" s="46"/>
      <c r="L91" s="46"/>
      <c r="M91" s="46"/>
    </row>
    <row r="92" spans="3:13" x14ac:dyDescent="0.25"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3:13" x14ac:dyDescent="0.25"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3:13" x14ac:dyDescent="0.25">
      <c r="C94" s="46"/>
      <c r="D94" s="46"/>
      <c r="E94" s="46"/>
      <c r="F94" s="46"/>
    </row>
    <row r="95" spans="3:13" x14ac:dyDescent="0.25">
      <c r="C95" s="46"/>
      <c r="D95" s="46"/>
      <c r="E95" s="46"/>
      <c r="F95" s="46"/>
    </row>
  </sheetData>
  <sheetProtection selectLockedCells="1"/>
  <mergeCells count="19">
    <mergeCell ref="A73:B73"/>
    <mergeCell ref="L33:L35"/>
    <mergeCell ref="M33:M35"/>
    <mergeCell ref="J33:J35"/>
    <mergeCell ref="K33:K35"/>
    <mergeCell ref="A70:B70"/>
    <mergeCell ref="A1:M1"/>
    <mergeCell ref="A2:F2"/>
    <mergeCell ref="H2:M2"/>
    <mergeCell ref="A6:M6"/>
    <mergeCell ref="A30:M30"/>
    <mergeCell ref="D38:D39"/>
    <mergeCell ref="D33:D35"/>
    <mergeCell ref="C38:C39"/>
    <mergeCell ref="C33:C35"/>
    <mergeCell ref="F38:F39"/>
    <mergeCell ref="F33:F35"/>
    <mergeCell ref="E38:E39"/>
    <mergeCell ref="E33:E35"/>
  </mergeCells>
  <conditionalFormatting sqref="A9 C9:F9 H9 H22">
    <cfRule type="expression" dxfId="65" priority="104">
      <formula>$F$9&gt;0</formula>
    </cfRule>
  </conditionalFormatting>
  <conditionalFormatting sqref="A21">
    <cfRule type="expression" dxfId="64" priority="10">
      <formula>$M$9&gt;0</formula>
    </cfRule>
  </conditionalFormatting>
  <conditionalFormatting sqref="A22:A23 C22:F23 H23 A32">
    <cfRule type="expression" dxfId="63" priority="93">
      <formula>$F$22&gt;0</formula>
    </cfRule>
  </conditionalFormatting>
  <conditionalFormatting sqref="A33 B38">
    <cfRule type="expression" dxfId="62" priority="97">
      <formula>$M$11&gt;0</formula>
    </cfRule>
  </conditionalFormatting>
  <conditionalFormatting sqref="A34:A36 H38">
    <cfRule type="expression" dxfId="61" priority="47">
      <formula>$M$24&gt;0</formula>
    </cfRule>
  </conditionalFormatting>
  <conditionalFormatting sqref="A37">
    <cfRule type="expression" dxfId="60" priority="21">
      <formula>$F$40&gt;0</formula>
    </cfRule>
  </conditionalFormatting>
  <conditionalFormatting sqref="A38:A39">
    <cfRule type="expression" dxfId="59" priority="45">
      <formula>$M$24&gt;0</formula>
    </cfRule>
  </conditionalFormatting>
  <conditionalFormatting sqref="A8:F8 H8">
    <cfRule type="expression" dxfId="58" priority="105">
      <formula>$F$8&gt;0</formula>
    </cfRule>
  </conditionalFormatting>
  <conditionalFormatting sqref="A10:F10">
    <cfRule type="expression" dxfId="57" priority="103">
      <formula>$F$10&gt;0</formula>
    </cfRule>
  </conditionalFormatting>
  <conditionalFormatting sqref="A24:F24">
    <cfRule type="expression" dxfId="56" priority="92">
      <formula>$F$24&gt;0</formula>
    </cfRule>
  </conditionalFormatting>
  <conditionalFormatting sqref="A40:F40">
    <cfRule type="expression" dxfId="55" priority="54">
      <formula>$F$40&gt;0</formula>
    </cfRule>
  </conditionalFormatting>
  <conditionalFormatting sqref="A50:F50">
    <cfRule type="expression" dxfId="54" priority="72">
      <formula>$F$50&gt;0</formula>
    </cfRule>
  </conditionalFormatting>
  <conditionalFormatting sqref="A51:F51">
    <cfRule type="expression" dxfId="53" priority="71">
      <formula>$F$51&gt;0</formula>
    </cfRule>
  </conditionalFormatting>
  <conditionalFormatting sqref="A52:F52">
    <cfRule type="expression" dxfId="52" priority="70">
      <formula>$F$52&gt;0</formula>
    </cfRule>
  </conditionalFormatting>
  <conditionalFormatting sqref="A53:F53">
    <cfRule type="expression" dxfId="51" priority="69">
      <formula>$F$53&gt;0</formula>
    </cfRule>
  </conditionalFormatting>
  <conditionalFormatting sqref="B9">
    <cfRule type="expression" dxfId="50" priority="29">
      <formula>$F$10&gt;0</formula>
    </cfRule>
  </conditionalFormatting>
  <conditionalFormatting sqref="B22:B23 A24 H25">
    <cfRule type="expression" dxfId="49" priority="99">
      <formula>$M$9&gt;0</formula>
    </cfRule>
  </conditionalFormatting>
  <conditionalFormatting sqref="B24">
    <cfRule type="expression" dxfId="48" priority="57">
      <formula>$F$25&gt;0</formula>
    </cfRule>
    <cfRule type="expression" dxfId="47" priority="62">
      <formula>$M$24&gt;0</formula>
    </cfRule>
  </conditionalFormatting>
  <conditionalFormatting sqref="B33:B37 I35:I37 B39">
    <cfRule type="expression" dxfId="46" priority="22">
      <formula>$M$25&gt;0</formula>
    </cfRule>
  </conditionalFormatting>
  <conditionalFormatting sqref="B40">
    <cfRule type="expression" dxfId="45" priority="58">
      <formula>$F$24&gt;0</formula>
    </cfRule>
  </conditionalFormatting>
  <conditionalFormatting sqref="B11:C11">
    <cfRule type="expression" dxfId="44" priority="17">
      <formula>$F$10&gt;0</formula>
    </cfRule>
  </conditionalFormatting>
  <conditionalFormatting sqref="B48:F49">
    <cfRule type="expression" dxfId="43" priority="74">
      <formula>$F$48&gt;0</formula>
    </cfRule>
  </conditionalFormatting>
  <conditionalFormatting sqref="C21">
    <cfRule type="expression" dxfId="42" priority="7">
      <formula>$F$10&gt;0</formula>
    </cfRule>
    <cfRule type="expression" dxfId="41" priority="9">
      <formula>$F$11&gt;0</formula>
    </cfRule>
  </conditionalFormatting>
  <conditionalFormatting sqref="C21:D21">
    <cfRule type="expression" dxfId="40" priority="6">
      <formula>$M$11&gt;0</formula>
    </cfRule>
    <cfRule type="expression" dxfId="39" priority="8">
      <formula>$M$10&gt;0</formula>
    </cfRule>
  </conditionalFormatting>
  <conditionalFormatting sqref="C24:D24 E25:F25 B32 H34:H36">
    <cfRule type="expression" dxfId="38" priority="36">
      <formula>$F$25&gt;0</formula>
    </cfRule>
  </conditionalFormatting>
  <conditionalFormatting sqref="C32:F32 H39">
    <cfRule type="expression" dxfId="37" priority="83">
      <formula>$F$32&gt;0</formula>
    </cfRule>
  </conditionalFormatting>
  <conditionalFormatting sqref="C33:F37">
    <cfRule type="expression" dxfId="36" priority="82">
      <formula>$F$33&gt;0</formula>
    </cfRule>
  </conditionalFormatting>
  <conditionalFormatting sqref="C38:F39">
    <cfRule type="expression" dxfId="35" priority="81">
      <formula>$F$38&gt;0</formula>
    </cfRule>
  </conditionalFormatting>
  <conditionalFormatting sqref="H10:H11 J10:J11 A11 D11:F11">
    <cfRule type="expression" dxfId="34" priority="102">
      <formula>$F$11&gt;0</formula>
    </cfRule>
  </conditionalFormatting>
  <conditionalFormatting sqref="H11 A12:F12 A13:C13 E13:F13">
    <cfRule type="expression" dxfId="33" priority="101">
      <formula>$F$12&gt;0</formula>
    </cfRule>
  </conditionalFormatting>
  <conditionalFormatting sqref="H24 C25">
    <cfRule type="expression" dxfId="32" priority="114">
      <formula>#REF!&gt;0</formula>
    </cfRule>
  </conditionalFormatting>
  <conditionalFormatting sqref="H33">
    <cfRule type="expression" dxfId="31" priority="55">
      <formula>$F$33&gt;0</formula>
    </cfRule>
  </conditionalFormatting>
  <conditionalFormatting sqref="H37">
    <cfRule type="expression" dxfId="30" priority="20">
      <formula>$M$40&gt;0</formula>
    </cfRule>
  </conditionalFormatting>
  <conditionalFormatting sqref="H47">
    <cfRule type="expression" dxfId="29" priority="73">
      <formula>$F$48&gt;0</formula>
    </cfRule>
  </conditionalFormatting>
  <conditionalFormatting sqref="H12:I13 L12:M13">
    <cfRule type="expression" dxfId="28" priority="94">
      <formula>$M$12&gt;0</formula>
    </cfRule>
  </conditionalFormatting>
  <conditionalFormatting sqref="H10:M10 C11">
    <cfRule type="expression" dxfId="27" priority="98">
      <formula>$M$10&gt;0</formula>
    </cfRule>
  </conditionalFormatting>
  <conditionalFormatting sqref="H32:M32">
    <cfRule type="expression" dxfId="26" priority="79">
      <formula>$M$32&gt;0</formula>
    </cfRule>
  </conditionalFormatting>
  <conditionalFormatting sqref="H40:M40">
    <cfRule type="expression" dxfId="25" priority="75">
      <formula>$M$40&gt;0</formula>
    </cfRule>
  </conditionalFormatting>
  <conditionalFormatting sqref="H48:M48">
    <cfRule type="expression" dxfId="24" priority="66">
      <formula>$M$48&gt;0</formula>
    </cfRule>
  </conditionalFormatting>
  <conditionalFormatting sqref="H49:M49">
    <cfRule type="expression" dxfId="23" priority="65">
      <formula>$M$49&gt;0</formula>
    </cfRule>
  </conditionalFormatting>
  <conditionalFormatting sqref="H50:M50">
    <cfRule type="expression" dxfId="22" priority="64">
      <formula>$M$50&gt;0</formula>
    </cfRule>
  </conditionalFormatting>
  <conditionalFormatting sqref="H51:M51">
    <cfRule type="expression" dxfId="21" priority="63">
      <formula>$M$51&gt;0</formula>
    </cfRule>
  </conditionalFormatting>
  <conditionalFormatting sqref="H52:M52">
    <cfRule type="expression" dxfId="20" priority="106">
      <formula>#REF!&gt;0</formula>
    </cfRule>
  </conditionalFormatting>
  <conditionalFormatting sqref="I10:I11">
    <cfRule type="expression" dxfId="19" priority="18">
      <formula>$M$10&gt;0</formula>
    </cfRule>
  </conditionalFormatting>
  <conditionalFormatting sqref="I23:I24">
    <cfRule type="expression" dxfId="18" priority="51">
      <formula>$F$25&gt;0</formula>
    </cfRule>
  </conditionalFormatting>
  <conditionalFormatting sqref="I25">
    <cfRule type="expression" dxfId="17" priority="56">
      <formula>$M$25&gt;0</formula>
    </cfRule>
  </conditionalFormatting>
  <conditionalFormatting sqref="I33">
    <cfRule type="expression" dxfId="16" priority="3">
      <formula>$M$25&gt;0</formula>
    </cfRule>
  </conditionalFormatting>
  <conditionalFormatting sqref="I8:M8">
    <cfRule type="expression" dxfId="15" priority="100">
      <formula>$M$8&gt;0</formula>
    </cfRule>
  </conditionalFormatting>
  <conditionalFormatting sqref="I9:M9">
    <cfRule type="expression" dxfId="14" priority="53">
      <formula>$M$9&gt;0</formula>
    </cfRule>
  </conditionalFormatting>
  <conditionalFormatting sqref="I11:M11">
    <cfRule type="expression" dxfId="13" priority="14">
      <formula>$M$12&gt;0</formula>
    </cfRule>
  </conditionalFormatting>
  <conditionalFormatting sqref="I22:M22 L23:M23">
    <cfRule type="expression" dxfId="12" priority="87">
      <formula>$M$22&gt;0</formula>
    </cfRule>
  </conditionalFormatting>
  <conditionalFormatting sqref="I38:M38">
    <cfRule type="expression" dxfId="11" priority="77">
      <formula>$M$38&gt;0</formula>
    </cfRule>
  </conditionalFormatting>
  <conditionalFormatting sqref="I39:M39">
    <cfRule type="expression" dxfId="10" priority="76">
      <formula>$M$39&gt;0</formula>
    </cfRule>
  </conditionalFormatting>
  <conditionalFormatting sqref="I47:M47">
    <cfRule type="expression" dxfId="9" priority="67">
      <formula>$M$47&gt;0</formula>
    </cfRule>
  </conditionalFormatting>
  <conditionalFormatting sqref="J10">
    <cfRule type="expression" dxfId="8" priority="16">
      <formula>$F$10&gt;0</formula>
    </cfRule>
  </conditionalFormatting>
  <conditionalFormatting sqref="J61">
    <cfRule type="expression" dxfId="7" priority="61">
      <formula>$K$61="There is a problem"</formula>
    </cfRule>
  </conditionalFormatting>
  <conditionalFormatting sqref="J12:K13 A25:B25 D25">
    <cfRule type="expression" dxfId="6" priority="110">
      <formula>#REF!&gt;0</formula>
    </cfRule>
  </conditionalFormatting>
  <conditionalFormatting sqref="J23:K23">
    <cfRule type="expression" dxfId="5" priority="25">
      <formula>$M$24&gt;0</formula>
    </cfRule>
  </conditionalFormatting>
  <conditionalFormatting sqref="J10:M11">
    <cfRule type="expression" dxfId="4" priority="15">
      <formula>$M$11&gt;0</formula>
    </cfRule>
  </conditionalFormatting>
  <conditionalFormatting sqref="J24:M24">
    <cfRule type="expression" dxfId="3" priority="86">
      <formula>$M$24&gt;0</formula>
    </cfRule>
  </conditionalFormatting>
  <conditionalFormatting sqref="J25:M25">
    <cfRule type="expression" dxfId="2" priority="85">
      <formula>$M$25&gt;0</formula>
    </cfRule>
  </conditionalFormatting>
  <conditionalFormatting sqref="J33:M33 I34:M34 J35:M37 A48:A49">
    <cfRule type="expression" dxfId="1" priority="78">
      <formula>$M$33&gt;0</formula>
    </cfRule>
  </conditionalFormatting>
  <conditionalFormatting sqref="M21">
    <cfRule type="expression" dxfId="0" priority="4">
      <formula>$M$22&gt;0</formula>
    </cfRule>
  </conditionalFormatting>
  <dataValidations count="5">
    <dataValidation type="list" allowBlank="1" showInputMessage="1" showErrorMessage="1" sqref="C53" xr:uid="{00000000-0002-0000-0000-000004000000}">
      <formula1>Economics</formula1>
    </dataValidation>
    <dataValidation type="list" allowBlank="1" showInputMessage="1" showErrorMessage="1" sqref="C50:C51 J48" xr:uid="{00000000-0002-0000-0000-000006000000}">
      <formula1>ELEGTechELective</formula1>
    </dataValidation>
    <dataValidation type="list" allowBlank="1" showInputMessage="1" showErrorMessage="1" sqref="J32" xr:uid="{00000000-0002-0000-0000-000007000000}">
      <formula1>MathSciTech</formula1>
    </dataValidation>
    <dataValidation type="list" allowBlank="1" showInputMessage="1" showErrorMessage="1" sqref="F22:F27 M47:M52 F8:F14 M8:M15 M21:M25 M32:M42 F48:F55 F32:F40" xr:uid="{00000000-0002-0000-0000-000009000000}">
      <formula1>GRADE</formula1>
    </dataValidation>
    <dataValidation type="list" allowBlank="1" showInputMessage="1" showErrorMessage="1" sqref="C11" xr:uid="{00000000-0002-0000-0000-000000000000}">
      <formula1>History</formula1>
    </dataValidation>
  </dataValidations>
  <pageMargins left="1.056338028169014" right="0.977112676056338" top="0.75" bottom="0.75" header="0.3" footer="0.3"/>
  <pageSetup scale="36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5000000}">
          <x14:formula1>
            <xm:f>Sheet2!$G$2:$G$14</xm:f>
          </x14:formula1>
          <xm:sqref>J52</xm:sqref>
        </x14:dataValidation>
        <x14:dataValidation type="list" allowBlank="1" showInputMessage="1" showErrorMessage="1" xr:uid="{00000000-0002-0000-0000-000008000000}">
          <x14:formula1>
            <xm:f>Sheet2!$A$19:$A$23</xm:f>
          </x14:formula1>
          <xm:sqref>J12</xm:sqref>
        </x14:dataValidation>
        <x14:dataValidation type="list" allowBlank="1" showInputMessage="1" showErrorMessage="1" xr:uid="{00000000-0002-0000-0000-00000A000000}">
          <x14:formula1>
            <xm:f>Sheet2!$K$13:$K$18</xm:f>
          </x14:formula1>
          <xm:sqref>C52</xm:sqref>
        </x14:dataValidation>
        <x14:dataValidation type="list" showInputMessage="1" showErrorMessage="1" xr:uid="{00000000-0002-0000-0000-00000B000000}">
          <x14:formula1>
            <xm:f>Sheet2!$K$27:$K$28</xm:f>
          </x14:formula1>
          <xm:sqref>K57 K61</xm:sqref>
        </x14:dataValidation>
        <x14:dataValidation type="list" allowBlank="1" showInputMessage="1" showErrorMessage="1" xr:uid="{00000000-0002-0000-0000-000002000000}">
          <x14:formula1>
            <xm:f>Sheet2!$D$2:$D$10</xm:f>
          </x14:formula1>
          <xm:sqref>C25</xm:sqref>
        </x14:dataValidation>
        <x14:dataValidation type="list" allowBlank="1" showInputMessage="1" showErrorMessage="1" xr:uid="{3C18BAAA-647B-4348-9AF7-7C8A00475860}">
          <x14:formula1>
            <xm:f>Sheet2!$E$2:$E$23</xm:f>
          </x14:formula1>
          <xm:sqref>J40</xm:sqref>
        </x14:dataValidation>
        <x14:dataValidation type="list" allowBlank="1" showInputMessage="1" showErrorMessage="1" xr:uid="{00000000-0002-0000-0000-000003000000}">
          <x14:formula1>
            <xm:f>Sheet2!$F$2:$F$33</xm:f>
          </x14:formula1>
          <xm:sqref>J51</xm:sqref>
        </x14:dataValidation>
        <x14:dataValidation type="list" allowBlank="1" showInputMessage="1" showErrorMessage="1" xr:uid="{00000000-0002-0000-0000-000001000000}">
          <x14:formula1>
            <xm:f>Sheet2!$A$25:$A$28</xm:f>
          </x14:formula1>
          <xm:sqref>J13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workbookViewId="0">
      <selection activeCell="A14" sqref="A14"/>
    </sheetView>
  </sheetViews>
  <sheetFormatPr defaultRowHeight="15" x14ac:dyDescent="0.25"/>
  <cols>
    <col min="1" max="1" width="11" customWidth="1"/>
  </cols>
  <sheetData>
    <row r="1" spans="1:13" x14ac:dyDescent="0.25">
      <c r="D1" t="s">
        <v>64</v>
      </c>
      <c r="E1" t="s">
        <v>65</v>
      </c>
      <c r="F1" t="s">
        <v>66</v>
      </c>
      <c r="G1" t="s">
        <v>67</v>
      </c>
    </row>
    <row r="2" spans="1:13" x14ac:dyDescent="0.25">
      <c r="A2" t="s">
        <v>116</v>
      </c>
      <c r="D2" t="s">
        <v>122</v>
      </c>
      <c r="E2" t="s">
        <v>129</v>
      </c>
      <c r="F2" t="s">
        <v>148</v>
      </c>
      <c r="G2" t="s">
        <v>179</v>
      </c>
      <c r="K2" t="s">
        <v>192</v>
      </c>
      <c r="M2" t="s">
        <v>199</v>
      </c>
    </row>
    <row r="3" spans="1:13" x14ac:dyDescent="0.25">
      <c r="A3" t="s">
        <v>117</v>
      </c>
      <c r="D3" t="s">
        <v>123</v>
      </c>
      <c r="E3" t="s">
        <v>130</v>
      </c>
      <c r="F3" t="s">
        <v>149</v>
      </c>
      <c r="G3" t="s">
        <v>180</v>
      </c>
      <c r="K3" t="s">
        <v>193</v>
      </c>
      <c r="M3" t="s">
        <v>200</v>
      </c>
    </row>
    <row r="4" spans="1:13" x14ac:dyDescent="0.25">
      <c r="A4" t="s">
        <v>118</v>
      </c>
      <c r="D4" t="s">
        <v>124</v>
      </c>
      <c r="E4" t="s">
        <v>131</v>
      </c>
      <c r="F4" t="s">
        <v>150</v>
      </c>
      <c r="G4" t="s">
        <v>181</v>
      </c>
      <c r="M4" t="s">
        <v>201</v>
      </c>
    </row>
    <row r="5" spans="1:13" x14ac:dyDescent="0.25">
      <c r="D5" t="s">
        <v>125</v>
      </c>
      <c r="E5" t="s">
        <v>132</v>
      </c>
      <c r="F5" t="s">
        <v>151</v>
      </c>
      <c r="G5" t="s">
        <v>182</v>
      </c>
      <c r="M5" t="s">
        <v>202</v>
      </c>
    </row>
    <row r="6" spans="1:13" x14ac:dyDescent="0.25">
      <c r="D6" t="s">
        <v>126</v>
      </c>
      <c r="E6" t="s">
        <v>133</v>
      </c>
      <c r="F6" t="s">
        <v>152</v>
      </c>
      <c r="G6" t="s">
        <v>183</v>
      </c>
      <c r="M6" t="s">
        <v>203</v>
      </c>
    </row>
    <row r="7" spans="1:13" x14ac:dyDescent="0.25">
      <c r="A7" t="s">
        <v>119</v>
      </c>
      <c r="D7" t="s">
        <v>127</v>
      </c>
      <c r="E7" t="s">
        <v>134</v>
      </c>
      <c r="F7" t="s">
        <v>153</v>
      </c>
      <c r="G7" t="s">
        <v>184</v>
      </c>
      <c r="M7" t="s">
        <v>204</v>
      </c>
    </row>
    <row r="8" spans="1:13" x14ac:dyDescent="0.25">
      <c r="A8" t="s">
        <v>120</v>
      </c>
      <c r="D8" t="s">
        <v>128</v>
      </c>
      <c r="E8" t="s">
        <v>135</v>
      </c>
      <c r="F8" t="s">
        <v>154</v>
      </c>
      <c r="G8" t="s">
        <v>185</v>
      </c>
      <c r="M8" t="s">
        <v>205</v>
      </c>
    </row>
    <row r="9" spans="1:13" x14ac:dyDescent="0.25">
      <c r="A9" t="s">
        <v>121</v>
      </c>
      <c r="E9" t="s">
        <v>136</v>
      </c>
      <c r="F9" t="s">
        <v>155</v>
      </c>
      <c r="G9" t="s">
        <v>186</v>
      </c>
      <c r="M9" t="s">
        <v>206</v>
      </c>
    </row>
    <row r="10" spans="1:13" x14ac:dyDescent="0.25">
      <c r="E10" t="s">
        <v>137</v>
      </c>
      <c r="F10" t="s">
        <v>156</v>
      </c>
      <c r="G10" t="s">
        <v>187</v>
      </c>
      <c r="M10" t="s">
        <v>208</v>
      </c>
    </row>
    <row r="11" spans="1:13" x14ac:dyDescent="0.25">
      <c r="E11" t="s">
        <v>19</v>
      </c>
      <c r="F11" t="s">
        <v>157</v>
      </c>
      <c r="G11" t="s">
        <v>188</v>
      </c>
      <c r="K11" s="1"/>
      <c r="M11" t="s">
        <v>207</v>
      </c>
    </row>
    <row r="12" spans="1:13" x14ac:dyDescent="0.25">
      <c r="A12" t="s">
        <v>209</v>
      </c>
      <c r="E12" t="s">
        <v>138</v>
      </c>
      <c r="F12" t="s">
        <v>158</v>
      </c>
      <c r="G12" t="s">
        <v>189</v>
      </c>
    </row>
    <row r="13" spans="1:13" x14ac:dyDescent="0.25">
      <c r="A13" t="s">
        <v>99</v>
      </c>
      <c r="E13" t="s">
        <v>139</v>
      </c>
      <c r="F13" t="s">
        <v>159</v>
      </c>
      <c r="G13" t="s">
        <v>190</v>
      </c>
      <c r="K13" t="s">
        <v>194</v>
      </c>
    </row>
    <row r="14" spans="1:13" x14ac:dyDescent="0.25">
      <c r="E14" t="s">
        <v>140</v>
      </c>
      <c r="F14" t="s">
        <v>160</v>
      </c>
      <c r="G14" t="s">
        <v>191</v>
      </c>
      <c r="K14" t="s">
        <v>195</v>
      </c>
    </row>
    <row r="15" spans="1:13" x14ac:dyDescent="0.25">
      <c r="E15" t="s">
        <v>141</v>
      </c>
      <c r="F15" t="s">
        <v>161</v>
      </c>
      <c r="K15" t="s">
        <v>196</v>
      </c>
    </row>
    <row r="16" spans="1:13" x14ac:dyDescent="0.25">
      <c r="A16" t="s">
        <v>212</v>
      </c>
      <c r="E16" t="s">
        <v>118</v>
      </c>
      <c r="F16" t="s">
        <v>162</v>
      </c>
      <c r="K16" t="s">
        <v>197</v>
      </c>
    </row>
    <row r="17" spans="1:11" x14ac:dyDescent="0.25">
      <c r="E17" t="s">
        <v>142</v>
      </c>
      <c r="F17" t="s">
        <v>163</v>
      </c>
      <c r="K17" t="s">
        <v>198</v>
      </c>
    </row>
    <row r="18" spans="1:11" x14ac:dyDescent="0.25">
      <c r="E18" t="s">
        <v>143</v>
      </c>
      <c r="F18" t="s">
        <v>164</v>
      </c>
      <c r="K18" t="s">
        <v>63</v>
      </c>
    </row>
    <row r="19" spans="1:11" x14ac:dyDescent="0.25">
      <c r="A19" t="s">
        <v>209</v>
      </c>
      <c r="E19" t="s">
        <v>144</v>
      </c>
      <c r="F19" t="s">
        <v>165</v>
      </c>
    </row>
    <row r="20" spans="1:11" x14ac:dyDescent="0.25">
      <c r="A20" t="s">
        <v>215</v>
      </c>
      <c r="E20" t="s">
        <v>145</v>
      </c>
      <c r="F20" t="s">
        <v>166</v>
      </c>
      <c r="K20" t="s">
        <v>32</v>
      </c>
    </row>
    <row r="21" spans="1:11" x14ac:dyDescent="0.25">
      <c r="A21" t="s">
        <v>216</v>
      </c>
      <c r="E21" t="s">
        <v>146</v>
      </c>
      <c r="F21" t="s">
        <v>167</v>
      </c>
      <c r="K21" t="s">
        <v>33</v>
      </c>
    </row>
    <row r="22" spans="1:11" x14ac:dyDescent="0.25">
      <c r="A22" t="s">
        <v>210</v>
      </c>
      <c r="E22" t="s">
        <v>147</v>
      </c>
      <c r="F22" t="s">
        <v>168</v>
      </c>
      <c r="K22" t="s">
        <v>34</v>
      </c>
    </row>
    <row r="23" spans="1:11" x14ac:dyDescent="0.25">
      <c r="A23" t="s">
        <v>217</v>
      </c>
      <c r="F23" t="s">
        <v>169</v>
      </c>
      <c r="K23" t="s">
        <v>35</v>
      </c>
    </row>
    <row r="24" spans="1:11" x14ac:dyDescent="0.25">
      <c r="F24" t="s">
        <v>170</v>
      </c>
      <c r="K24" t="s">
        <v>36</v>
      </c>
    </row>
    <row r="25" spans="1:11" x14ac:dyDescent="0.25">
      <c r="A25" t="s">
        <v>212</v>
      </c>
      <c r="F25" t="s">
        <v>171</v>
      </c>
      <c r="K25" t="s">
        <v>37</v>
      </c>
    </row>
    <row r="26" spans="1:11" x14ac:dyDescent="0.25">
      <c r="A26" t="s">
        <v>213</v>
      </c>
      <c r="F26" t="s">
        <v>172</v>
      </c>
    </row>
    <row r="27" spans="1:11" x14ac:dyDescent="0.25">
      <c r="A27" t="s">
        <v>211</v>
      </c>
      <c r="F27" t="s">
        <v>173</v>
      </c>
      <c r="K27" t="s">
        <v>48</v>
      </c>
    </row>
    <row r="28" spans="1:11" x14ac:dyDescent="0.25">
      <c r="A28" t="s">
        <v>214</v>
      </c>
      <c r="F28" t="s">
        <v>174</v>
      </c>
      <c r="K28" t="s">
        <v>49</v>
      </c>
    </row>
    <row r="29" spans="1:11" x14ac:dyDescent="0.25">
      <c r="F29" t="s">
        <v>175</v>
      </c>
    </row>
    <row r="30" spans="1:11" x14ac:dyDescent="0.25">
      <c r="F30" t="s">
        <v>176</v>
      </c>
      <c r="K30" s="1"/>
    </row>
    <row r="31" spans="1:11" x14ac:dyDescent="0.25">
      <c r="F31" t="s">
        <v>177</v>
      </c>
    </row>
    <row r="32" spans="1:11" x14ac:dyDescent="0.25">
      <c r="F32" t="s">
        <v>178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BCD648B73C6546944B7DFBF9387C3F" ma:contentTypeVersion="9" ma:contentTypeDescription="Create a new document." ma:contentTypeScope="" ma:versionID="ba8dad89d78d222068aed2af5c73911a">
  <xsd:schema xmlns:xsd="http://www.w3.org/2001/XMLSchema" xmlns:xs="http://www.w3.org/2001/XMLSchema" xmlns:p="http://schemas.microsoft.com/office/2006/metadata/properties" xmlns:ns2="cc326174-e414-4064-a11f-3904b5424eb7" targetNamespace="http://schemas.microsoft.com/office/2006/metadata/properties" ma:root="true" ma:fieldsID="33f456dc3728b715b95316ac20546b83" ns2:_="">
    <xsd:import namespace="cc326174-e414-4064-a11f-3904b5424e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26174-e414-4064-a11f-3904b5424e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2d03f021-7260-47c4-a966-efcc8f4531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N E D A A B Q S w M E F A A C A A g A q n N c W P R 0 D 3 a k A A A A 9 g A A A B I A H A B D b 2 5 m a W c v U G F j a 2 F n Z S 5 4 b W w g o h g A K K A U A A A A A A A A A A A A A A A A A A A A A A A A A A A A h Y 8 x D o I w G I W v Q r r T l m o M I a U M r p K Y E I 1 r U y o 0 w o + h x X I 3 B 4 / k F c Q o 6 u b 4 v v c N 7 9 2 v N 5 6 N b R N c d G 9 N B y m K M E W B B t W V B q o U D e 4 Y x i g T f C v V S V Y 6 m G S w y W j L F N X O n R N C v P f Y L 3 D X V 4 R R G p F D v i l U r V u J P r L 5 L 4 c G r J O g N B J 8 / x o j G I 7 Y E q 9 Y j C k n M + S 5 g a / A p r 3 P 9 g f y 9 d C 4 o d d C Q 7 g r O J k j J + 8 P 4 g F Q S w M E F A A C A A g A q n N c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p z X F j s O H 2 1 y w A A A P A B A A A T A B w A R m 9 y b X V s Y X M v U 2 V j d G l v b j E u b S C i G A A o o B Q A A A A A A A A A A A A A A A A A A A A A A A A A A A D N k L 0 K w j A U h f d C 3 i H E J Y V Q 0 F W c g q u D F h y K Q 6 z X H 0 x y J U m l U v r u R i P + 4 Q O Y J X D O y X f v i Y c 6 H N D S R b q H Y 5 K R z O + V g w 0 t 1 V r D i E 6 o h k A y G s 8 C G 1 d D V K Z t D b q Q j X N g w x L d c Y 1 4 5 H l X z Z S B C U s v 2 a q v J N o Q I y u R A A M m 9 8 r u b v D L C V g k 3 a N F 6 Z T 1 W 3 R G o m 6 M v Z m e p 2 m i 6 1 h S h 0 z Q E B 0 a o A 1 9 n 5 P s Y H 9 i 3 0 s M H s t Q P s r Z H 3 Z R 9 h K r P J F z M H i O y J T y L 2 o y H j L / m i 1 e 2 M 9 v + c a N r 1 B L A Q I t A B Q A A g A I A K p z X F j 0 d A 9 2 p A A A A P Y A A A A S A A A A A A A A A A A A A A A A A A A A A A B D b 2 5 m a W c v U G F j a 2 F n Z S 5 4 b W x Q S w E C L Q A U A A I A C A C q c 1 x Y D 8 r p q 6 Q A A A D p A A A A E w A A A A A A A A A A A A A A A A D w A A A A W 0 N v b n R l b n R f V H l w Z X N d L n h t b F B L A Q I t A B Q A A g A I A K p z X F j s O H 2 1 y w A A A P A B A A A T A A A A A A A A A A A A A A A A A O E B A A B G b 3 J t d W x h c y 9 T Z W N 0 a W 9 u M S 5 t U E s F B g A A A A A D A A M A w g A A A P k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A N A A A A A A A A D g 0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R d W V y e U l E I i B W Y W x 1 Z T 0 i c z U w N z R l M z k x L T Y 1 Z j c t N G Q 0 N C 1 h O G U z L W N i N m J i Y T g 5 N W M 0 M y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i 0 y O F Q y M D o y N T o w N S 4 z N z c x M j Q 0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i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M i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F 1 Z X J 5 S U Q i I F Z h b H V l P S J z Z D R l Y j Y 0 N T I t Y m V h N y 0 0 Y m U 2 L T k y Y j Y t N m Y y M D A 2 N W I 0 N T N k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E N v d W 5 0 I i B W Y W x 1 Z T 0 i b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I t M j h U M j A 6 M j k 6 M T U u N z g x M z g 4 N 1 o i I C 8 + P E V u d H J 5 I F R 5 c G U 9 I k Z p b G x T d G F 0 d X M i I F Z h b H V l P S J z V 2 F p d G l u Z 0 Z v c k V 4 Y 2 V s U m V m c m V z a C I g L z 4 8 L 1 N 0 Y W J s Z U V u d H J p Z X M + P C 9 J d G V t P j x J d G V t P j x J d G V t T G 9 j Y X R p b 2 4 + P E l 0 Z W 1 U e X B l P k Z v c m 1 1 b G E 8 L 0 l 0 Z W 1 U e X B l P j x J d G V t U G F 0 a D 5 T Z W N 0 a W 9 u M S 9 U Y W J s Z T I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J T I w K D I p L 1 J l b W 9 2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L b K 5 K O r C J E n 0 U y / Q N Y q I o A A A A A A g A A A A A A A 2 Y A A M A A A A A Q A A A A h g B I b h Y u f v g v v t o G X V T h N g A A A A A E g A A A o A A A A B A A A A B c y l y K G + Y K t W f I q 9 A e r F l h U A A A A M T Q 9 o 1 d l 3 K s M b O y 8 x e c K y x 0 g k I K A T 3 H 5 V b 0 k 4 Q K X 7 g C c 4 X 6 X 4 u K L m q + N u U U f 6 k A S u 5 w b v K c 8 n Q z S u 4 j 2 z z s j 9 + B C 5 L m 7 t 6 z X j E I + W j v y W 7 T F A A A A C / 2 S 3 I 6 I q t E 6 O B V U m 6 S 1 E q e Q 9 b o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c326174-e414-4064-a11f-3904b5424eb7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289CC5-C360-4F7B-A1DC-F0A062B929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26174-e414-4064-a11f-3904b5424e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217574-826D-4DC7-8A7C-C0005B8968F0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7FE860D6-6A69-4003-9570-81B9BB49FA20}">
  <ds:schemaRefs>
    <ds:schemaRef ds:uri="http://schemas.microsoft.com/office/2006/metadata/properties"/>
    <ds:schemaRef ds:uri="http://schemas.microsoft.com/office/infopath/2007/PartnerControls"/>
    <ds:schemaRef ds:uri="cc326174-e414-4064-a11f-3904b5424eb7"/>
  </ds:schemaRefs>
</ds:datastoreItem>
</file>

<file path=customXml/itemProps4.xml><?xml version="1.0" encoding="utf-8"?>
<ds:datastoreItem xmlns:ds="http://schemas.openxmlformats.org/officeDocument/2006/customXml" ds:itemID="{DE35B8BE-D20A-45AB-921F-736B7869352E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79c742c4-e61c-4fa5-be89-a3cb566a80d1}" enabled="0" method="" siteId="{79c742c4-e61c-4fa5-be89-a3cb566a80d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21" baseType="lpstr">
      <vt:lpstr>Sheet1</vt:lpstr>
      <vt:lpstr>Sheet2</vt:lpstr>
      <vt:lpstr>Economics</vt:lpstr>
      <vt:lpstr>ELEGTechELective</vt:lpstr>
      <vt:lpstr>EngSciTech</vt:lpstr>
      <vt:lpstr>FreshmanScience</vt:lpstr>
      <vt:lpstr>FreshmanScienceClass</vt:lpstr>
      <vt:lpstr>FreshmanScienceLab</vt:lpstr>
      <vt:lpstr>GRADE</vt:lpstr>
      <vt:lpstr>History</vt:lpstr>
      <vt:lpstr>Humanities</vt:lpstr>
      <vt:lpstr>MathSciTech</vt:lpstr>
      <vt:lpstr>Sheet1!Print_Area</vt:lpstr>
      <vt:lpstr>SciTech</vt:lpstr>
      <vt:lpstr>SocialSciences</vt:lpstr>
      <vt:lpstr>SophomoreScienceClass</vt:lpstr>
      <vt:lpstr>SophomoreScienceLab</vt:lpstr>
      <vt:lpstr>SophSciElective</vt:lpstr>
      <vt:lpstr>Tech</vt:lpstr>
      <vt:lpstr>TechElec</vt:lpstr>
      <vt:lpstr>TechElective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F. Saunders</dc:creator>
  <cp:lastModifiedBy>Melinda Jean Saunders</cp:lastModifiedBy>
  <cp:lastPrinted>2019-10-13T01:47:32Z</cp:lastPrinted>
  <dcterms:created xsi:type="dcterms:W3CDTF">2013-05-08T14:27:05Z</dcterms:created>
  <dcterms:modified xsi:type="dcterms:W3CDTF">2024-04-12T19:05:27Z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0x01010004BCD648B73C6546944B7DFBF9387C3F</vt:lpwstr>
  </property>
</Properties>
</file>